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05" windowWidth="8040" windowHeight="4875" tabRatio="832"/>
  </bookViews>
  <sheets>
    <sheet name="Титульний лист " sheetId="21" r:id="rId1"/>
    <sheet name="розділ 1" sheetId="15" r:id="rId2"/>
    <sheet name="розділ 2" sheetId="23" r:id="rId3"/>
    <sheet name="розділ 3" sheetId="22" r:id="rId4"/>
  </sheets>
  <definedNames>
    <definedName name="_xlnm.Print_Area" localSheetId="1">'розділ 1'!$A$1:$J$28</definedName>
    <definedName name="_xlnm.Print_Area" localSheetId="2">'розділ 2'!$A$1:$I$49</definedName>
    <definedName name="_xlnm.Print_Area" localSheetId="0">'Титульний лист '!$A$1:$H$48</definedName>
  </definedNames>
  <calcPr calcId="145621" calcMode="manual"/>
</workbook>
</file>

<file path=xl/calcChain.xml><?xml version="1.0" encoding="utf-8"?>
<calcChain xmlns="http://schemas.openxmlformats.org/spreadsheetml/2006/main">
  <c r="D6" i="22" l="1"/>
  <c r="K5" i="15"/>
  <c r="K6" i="15"/>
  <c r="K7" i="15"/>
  <c r="K8" i="15"/>
  <c r="K9" i="15"/>
  <c r="K10" i="15"/>
  <c r="K11" i="15"/>
  <c r="K12" i="15"/>
  <c r="E13" i="15"/>
  <c r="F13" i="15"/>
  <c r="K13" i="15"/>
  <c r="G13" i="15"/>
  <c r="H13" i="15"/>
  <c r="I13" i="15"/>
  <c r="D4" i="22"/>
  <c r="J13" i="15"/>
  <c r="J28" i="15"/>
  <c r="K18" i="15"/>
  <c r="K19" i="15"/>
  <c r="K20" i="15"/>
  <c r="K21" i="15"/>
  <c r="K22" i="15"/>
  <c r="K23" i="15"/>
  <c r="E24" i="15"/>
  <c r="F24" i="15"/>
  <c r="G24" i="15"/>
  <c r="G28" i="15"/>
  <c r="D8" i="22"/>
  <c r="H24" i="15"/>
  <c r="I24" i="15"/>
  <c r="D5" i="22"/>
  <c r="J24" i="15"/>
  <c r="K24" i="15"/>
  <c r="K25" i="15"/>
  <c r="K26" i="15"/>
  <c r="K27" i="15"/>
  <c r="F28" i="15"/>
  <c r="D7" i="22"/>
  <c r="H28" i="15"/>
  <c r="E28" i="15"/>
  <c r="D9" i="22"/>
  <c r="K28" i="15"/>
  <c r="I28" i="15"/>
  <c r="D3" i="22"/>
</calcChain>
</file>

<file path=xl/sharedStrings.xml><?xml version="1.0" encoding="utf-8"?>
<sst xmlns="http://schemas.openxmlformats.org/spreadsheetml/2006/main" count="164" uniqueCount="122">
  <si>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</si>
  <si>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</si>
  <si>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</si>
  <si>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</si>
  <si>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</si>
  <si>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</si>
  <si>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</si>
  <si>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</si>
  <si>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</si>
  <si>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</si>
  <si>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</si>
  <si>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</si>
  <si>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</si>
  <si>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</si>
  <si>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</si>
  <si>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</si>
  <si>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</si>
  <si>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</si>
  <si>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 № рядка</t>
  </si>
  <si>
    <t>Заяви про відновлення втраченого судового провадження</t>
  </si>
  <si>
    <t xml:space="preserve">УСЬОГО </t>
  </si>
  <si>
    <t>№ рядка</t>
  </si>
  <si>
    <t>кримінальне судочинство</t>
  </si>
  <si>
    <t xml:space="preserve"> у т.ч. задоволено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</si>
  <si>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</si>
  <si>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</si>
  <si>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</si>
  <si>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у тому числі щодо корупційних правопорушень</t>
  </si>
  <si>
    <t>понад 1 рік до 2 років</t>
  </si>
  <si>
    <t>фізичні особи</t>
  </si>
  <si>
    <t>юридичні особи</t>
  </si>
  <si>
    <t>Середня тривалість розгляду справи (днів)</t>
  </si>
  <si>
    <t>понад 6 місяців до 1 року</t>
  </si>
  <si>
    <t>осіб</t>
  </si>
  <si>
    <t>в т. ч.  не розгля-нутих понад 1 рік</t>
  </si>
  <si>
    <t xml:space="preserve">Суб'єкти звернення 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</si>
  <si>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</si>
  <si>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</si>
  <si>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</si>
  <si>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</si>
  <si>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</si>
  <si>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</si>
  <si>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</si>
  <si>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</si>
  <si>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</si>
  <si>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</si>
  <si>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</si>
  <si>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Середня кількість справ та матеріалів, що перебували на розгляді в звітний період в розрахунку на одного суддю</t>
  </si>
  <si>
    <t>про адміністративні правопорушення</t>
  </si>
  <si>
    <t>цивільне судочинство</t>
  </si>
  <si>
    <t xml:space="preserve">(квартальна) </t>
  </si>
  <si>
    <t xml:space="preserve">до 5 числа після звітного періоду  </t>
  </si>
  <si>
    <t>Звіт апеляційних судів про розгляд судових справ</t>
  </si>
  <si>
    <t>Форма № 2 азс</t>
  </si>
  <si>
    <t xml:space="preserve">Кількість ухвал про визначення підсудності  </t>
  </si>
  <si>
    <t>Загальна кількість нерозглянутих справ, за якими особи тримаються під вартою і рахуються за судами понад 6 місяців</t>
  </si>
  <si>
    <t>справ</t>
  </si>
  <si>
    <t>скасовано</t>
  </si>
  <si>
    <t>вироків</t>
  </si>
  <si>
    <t>ухвал</t>
  </si>
  <si>
    <t>змінено</t>
  </si>
  <si>
    <t xml:space="preserve">Розділ 1. Загальні показники здійснення судочинства судом апеляційної інстанції  </t>
  </si>
  <si>
    <t>Перебувало в провадженні  апеляційних скарг і матеріалів</t>
  </si>
  <si>
    <t>Розглянуто апеляційних скарг і матеріалів</t>
  </si>
  <si>
    <t>Залишок нерозглянутих апеляційних скарг і матеріалів на кінець звітного періоду</t>
  </si>
  <si>
    <t>вироки</t>
  </si>
  <si>
    <t>ухвали</t>
  </si>
  <si>
    <t>Апеляційна скарга на</t>
  </si>
  <si>
    <t>ухвали слідчих суддів</t>
  </si>
  <si>
    <t>Справи про перегляд судових рішень за нововиявленими обставинами</t>
  </si>
  <si>
    <t>ухвал слідчих суддів</t>
  </si>
  <si>
    <t>рішення</t>
  </si>
  <si>
    <t>судові накази</t>
  </si>
  <si>
    <t>Заяви про відновлення втрачених матеріалів кримінального провадження</t>
  </si>
  <si>
    <t>Апеляційні скарги у справах  про адміністративні правопорушення</t>
  </si>
  <si>
    <t>у т.ч.  державні органи</t>
  </si>
  <si>
    <t>залишено без змін</t>
  </si>
  <si>
    <t>рішень</t>
  </si>
  <si>
    <t>судових наказів</t>
  </si>
  <si>
    <t>За апеляційними скаргами</t>
  </si>
  <si>
    <t>За апеляційними скаргами постанову у справах про адміністративне правопорушення</t>
  </si>
  <si>
    <t xml:space="preserve">Справи, судове провадження в яких здійснювалось у режимі відеоконференції </t>
  </si>
  <si>
    <t xml:space="preserve">Справи, що надійшли з інших судів  та після скасування судового рішення </t>
  </si>
  <si>
    <t>Справи в порядку виконання судових рішень</t>
  </si>
  <si>
    <t>Не роглянуто справ на кінець звітного періоду (без урахування зупинених)</t>
  </si>
  <si>
    <t>Розділ 2.  Розгляд судових справ і матеріалів</t>
  </si>
  <si>
    <t>Розділ 3. Результативні показники розгляду справ</t>
  </si>
  <si>
    <t>Клопотання/подання про направлення кримінального провадження з одного суду до іншого в межах юрисдикції одного суду апеляційної інстанції (ст. 34 КПК)</t>
  </si>
  <si>
    <t xml:space="preserve">Кримінальне провадження направлено з одного суду до іншого в межах юрисдикції різних апеляційних судів </t>
  </si>
  <si>
    <t>Клопотання про надання дозволу на проведення негласної слідчої (розшукової) дії (ст. 248 КПК)</t>
  </si>
  <si>
    <t>апеляційні суди  – Державній судовій адміністрації України; копію – територіальному управлінню Державної судової адміністрації  України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</si>
  <si>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</si>
  <si>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</si>
  <si>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</si>
  <si>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</si>
  <si>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</si>
  <si>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</si>
  <si>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</si>
  <si>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Справи і матеріали</t>
  </si>
  <si>
    <t>понад 2-х років до        3-х років включно</t>
  </si>
  <si>
    <t>2.1. Загальна тривалість розгляду справ</t>
  </si>
  <si>
    <t>від 09.03.2017 № 311</t>
  </si>
  <si>
    <t>х</t>
  </si>
  <si>
    <t>Кількість осіб, звільнені з-під варти за результатами розгляду апеляційних скарг</t>
  </si>
  <si>
    <t>Справи про перегляд судових рішень за нововиявленими або виключними обставинами</t>
  </si>
  <si>
    <t>Заява про скасування рішення третейського суду</t>
  </si>
  <si>
    <t>Заява про скасування рішення міжнародного комерційного арбітражу</t>
  </si>
  <si>
    <t>Заява про визнання і надання дозволу на виконання рішення міжнародного комерційного арбітражу</t>
  </si>
  <si>
    <t>Заява про видачу виконавчого листа про примусове виконання рішення третейського суду</t>
  </si>
  <si>
    <t>УСЬОГО (сума рядків 9, 20, 21, 23)</t>
  </si>
  <si>
    <t>перший квартал 2019 року</t>
  </si>
  <si>
    <t>Державна судова адміністрація України</t>
  </si>
  <si>
    <t>Справи, пов’язані із застосуванням законодавства про адміністративні правопорушення (неповага до суду ст. 185-3 КУпАП)</t>
  </si>
  <si>
    <t>За апеляційними скаргами (за кількістю осіб)</t>
  </si>
  <si>
    <t xml:space="preserve">Справи, розглянуті із фіксуванням судового процесу технічними засобами </t>
  </si>
  <si>
    <t>Поліщук А.П.</t>
  </si>
  <si>
    <t>Коваль Г.В.</t>
  </si>
  <si>
    <t>277-76-62</t>
  </si>
  <si>
    <t>koval@court.gov.ua</t>
  </si>
  <si>
    <t>10 квітня 2019 року</t>
  </si>
  <si>
    <t>01601, м. Київ, вул. Липська 18/5</t>
  </si>
  <si>
    <t>Заступник начальника управління - начальник віділу судової статистики, діловодства та архіву суду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</si>
</sst>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0" formatCode="0.0%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11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5" borderId="0" applyNumberFormat="0" applyBorder="0" applyAlignment="0" applyProtection="0"/>
    <xf numFmtId="0" fontId="25" fillId="2" borderId="1" applyNumberFormat="0" applyAlignment="0" applyProtection="0"/>
    <xf numFmtId="0" fontId="26" fillId="13" borderId="2" applyNumberFormat="0" applyAlignment="0" applyProtection="0"/>
    <xf numFmtId="0" fontId="27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3" borderId="1" applyNumberFormat="0" applyAlignment="0" applyProtection="0"/>
    <xf numFmtId="0" fontId="33" fillId="0" borderId="6" applyNumberFormat="0" applyFill="0" applyAlignment="0" applyProtection="0"/>
    <xf numFmtId="0" fontId="34" fillId="7" borderId="0" applyNumberFormat="0" applyBorder="0" applyAlignment="0" applyProtection="0"/>
    <xf numFmtId="0" fontId="10" fillId="4" borderId="7" applyNumberFormat="0" applyFont="0" applyAlignment="0" applyProtection="0"/>
    <xf numFmtId="0" fontId="35" fillId="2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0" fillId="0" borderId="0"/>
    <xf numFmtId="0" fontId="4" fillId="0" borderId="0"/>
    <xf numFmtId="0" fontId="4" fillId="0" borderId="0"/>
    <xf numFmtId="193" fontId="1" fillId="0" borderId="0" applyFont="0" applyFill="0" applyBorder="0" applyAlignment="0" applyProtection="0"/>
  </cellStyleXfs>
  <cellXfs count="257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5" fillId="0" borderId="0" xfId="0" applyFont="1" applyProtection="1"/>
    <xf numFmtId="0" fontId="2" fillId="0" borderId="0" xfId="0" applyFont="1" applyProtection="1"/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/>
    <xf numFmtId="0" fontId="14" fillId="0" borderId="10" xfId="0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>
      <alignment horizontal="left" vertical="center" wrapText="1"/>
    </xf>
    <xf numFmtId="0" fontId="4" fillId="0" borderId="0" xfId="0" applyFont="1" applyFill="1" applyProtection="1"/>
    <xf numFmtId="0" fontId="14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6" fillId="0" borderId="0" xfId="42" applyNumberFormat="1" applyFont="1" applyFill="1" applyBorder="1" applyAlignment="1" applyProtection="1">
      <alignment horizontal="center"/>
    </xf>
    <xf numFmtId="0" fontId="19" fillId="0" borderId="0" xfId="42" applyNumberFormat="1" applyFont="1" applyFill="1" applyBorder="1" applyAlignment="1" applyProtection="1"/>
    <xf numFmtId="0" fontId="19" fillId="0" borderId="0" xfId="42" applyNumberFormat="1" applyFont="1" applyFill="1" applyBorder="1" applyAlignment="1" applyProtection="1">
      <alignment horizontal="right"/>
    </xf>
    <xf numFmtId="0" fontId="20" fillId="0" borderId="0" xfId="42" applyNumberFormat="1" applyFont="1" applyFill="1" applyBorder="1" applyAlignment="1" applyProtection="1">
      <alignment horizontal="center"/>
    </xf>
    <xf numFmtId="0" fontId="6" fillId="0" borderId="10" xfId="42" applyNumberFormat="1" applyFont="1" applyFill="1" applyBorder="1" applyAlignment="1" applyProtection="1">
      <alignment horizontal="center"/>
    </xf>
    <xf numFmtId="0" fontId="21" fillId="0" borderId="0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3" fillId="0" borderId="11" xfId="42" applyNumberFormat="1" applyFont="1" applyFill="1" applyBorder="1" applyAlignment="1" applyProtection="1"/>
    <xf numFmtId="0" fontId="2" fillId="0" borderId="12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/>
    <xf numFmtId="0" fontId="6" fillId="0" borderId="13" xfId="42" applyNumberFormat="1" applyFont="1" applyFill="1" applyBorder="1" applyAlignment="1" applyProtection="1"/>
    <xf numFmtId="0" fontId="6" fillId="0" borderId="14" xfId="42" applyNumberFormat="1" applyFont="1" applyFill="1" applyBorder="1" applyAlignment="1" applyProtection="1"/>
    <xf numFmtId="0" fontId="2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0" xfId="42" applyFont="1"/>
    <xf numFmtId="0" fontId="2" fillId="0" borderId="17" xfId="42" applyNumberFormat="1" applyFont="1" applyFill="1" applyBorder="1" applyAlignment="1" applyProtection="1"/>
    <xf numFmtId="0" fontId="2" fillId="0" borderId="18" xfId="42" applyNumberFormat="1" applyFont="1" applyFill="1" applyBorder="1" applyAlignment="1" applyProtection="1"/>
    <xf numFmtId="0" fontId="2" fillId="0" borderId="19" xfId="42" applyNumberFormat="1" applyFont="1" applyFill="1" applyBorder="1" applyAlignment="1" applyProtection="1"/>
    <xf numFmtId="0" fontId="2" fillId="0" borderId="14" xfId="42" applyNumberFormat="1" applyFont="1" applyFill="1" applyBorder="1" applyAlignment="1" applyProtection="1"/>
    <xf numFmtId="0" fontId="2" fillId="0" borderId="20" xfId="42" applyNumberFormat="1" applyFont="1" applyFill="1" applyBorder="1" applyAlignment="1" applyProtection="1"/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5" fillId="0" borderId="10" xfId="45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NumberFormat="1" applyFont="1" applyAlignment="1">
      <alignment wrapText="1"/>
    </xf>
    <xf numFmtId="0" fontId="7" fillId="0" borderId="0" xfId="0" applyNumberFormat="1" applyFont="1" applyAlignment="1">
      <alignment wrapText="1"/>
    </xf>
    <xf numFmtId="0" fontId="39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40" fillId="0" borderId="0" xfId="0" applyFont="1"/>
    <xf numFmtId="0" fontId="6" fillId="0" borderId="10" xfId="0" applyNumberFormat="1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42" applyFont="1" applyBorder="1"/>
    <xf numFmtId="0" fontId="5" fillId="0" borderId="22" xfId="45" applyNumberFormat="1" applyFont="1" applyFill="1" applyBorder="1" applyAlignment="1" applyProtection="1">
      <alignment horizontal="left" vertical="center" wrapText="1"/>
    </xf>
    <xf numFmtId="0" fontId="2" fillId="0" borderId="21" xfId="42" applyNumberFormat="1" applyFont="1" applyFill="1" applyBorder="1" applyAlignment="1" applyProtection="1"/>
    <xf numFmtId="0" fontId="2" fillId="0" borderId="11" xfId="42" applyFont="1" applyBorder="1"/>
    <xf numFmtId="0" fontId="21" fillId="0" borderId="13" xfId="42" applyNumberFormat="1" applyFont="1" applyFill="1" applyBorder="1" applyAlignment="1" applyProtection="1"/>
    <xf numFmtId="0" fontId="21" fillId="0" borderId="14" xfId="42" applyNumberFormat="1" applyFont="1" applyFill="1" applyBorder="1" applyAlignment="1" applyProtection="1"/>
    <xf numFmtId="0" fontId="2" fillId="0" borderId="12" xfId="42" applyFont="1" applyBorder="1"/>
    <xf numFmtId="0" fontId="2" fillId="0" borderId="17" xfId="42" applyFont="1" applyBorder="1"/>
    <xf numFmtId="0" fontId="12" fillId="0" borderId="0" xfId="0" applyFont="1" applyProtection="1"/>
    <xf numFmtId="49" fontId="46" fillId="0" borderId="10" xfId="44" applyNumberFormat="1" applyFont="1" applyFill="1" applyBorder="1" applyAlignment="1">
      <alignment horizontal="center" vertical="center" wrapText="1"/>
    </xf>
    <xf numFmtId="0" fontId="46" fillId="0" borderId="10" xfId="44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21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>
      <alignment vertical="top" wrapText="1"/>
    </xf>
    <xf numFmtId="0" fontId="47" fillId="0" borderId="1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/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0" xfId="0" applyNumberFormat="1" applyFont="1" applyBorder="1" applyAlignment="1">
      <alignment horizontal="right" vertical="center"/>
    </xf>
    <xf numFmtId="3" fontId="18" fillId="0" borderId="10" xfId="0" applyNumberFormat="1" applyFont="1" applyFill="1" applyBorder="1" applyAlignment="1" applyProtection="1">
      <alignment horizontal="right" vertical="center" wrapText="1"/>
    </xf>
    <xf numFmtId="3" fontId="13" fillId="0" borderId="10" xfId="0" applyNumberFormat="1" applyFont="1" applyFill="1" applyBorder="1" applyAlignment="1" applyProtection="1">
      <alignment horizontal="right" vertical="center" wrapText="1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44" fillId="0" borderId="10" xfId="0" applyNumberFormat="1" applyFont="1" applyBorder="1" applyAlignment="1">
      <alignment horizontal="right" vertical="center"/>
    </xf>
    <xf numFmtId="3" fontId="44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0" fontId="49" fillId="0" borderId="0" xfId="0" applyNumberFormat="1" applyFont="1" applyAlignment="1">
      <alignment vertical="center"/>
    </xf>
    <xf numFmtId="0" fontId="50" fillId="0" borderId="0" xfId="0" applyNumberFormat="1" applyFont="1" applyAlignment="1">
      <alignment vertical="center"/>
    </xf>
    <xf numFmtId="0" fontId="51" fillId="0" borderId="0" xfId="0" applyNumberFormat="1" applyFont="1" applyAlignment="1">
      <alignment vertical="center"/>
    </xf>
    <xf numFmtId="210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49" fillId="0" borderId="0" xfId="0" applyNumberFormat="1" applyFont="1" applyAlignment="1">
      <alignment vertical="center"/>
    </xf>
    <xf numFmtId="3" fontId="51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0" fontId="20" fillId="0" borderId="12" xfId="42" applyNumberFormat="1" applyFont="1" applyFill="1" applyBorder="1" applyAlignment="1" applyProtection="1">
      <alignment horizontal="center"/>
    </xf>
    <xf numFmtId="0" fontId="20" fillId="0" borderId="0" xfId="42" applyNumberFormat="1" applyFont="1" applyFill="1" applyBorder="1" applyAlignment="1" applyProtection="1">
      <alignment horizontal="center"/>
    </xf>
    <xf numFmtId="0" fontId="20" fillId="0" borderId="17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 vertical="center"/>
    </xf>
    <xf numFmtId="0" fontId="2" fillId="0" borderId="0" xfId="42" applyNumberFormat="1" applyFont="1" applyFill="1" applyBorder="1" applyAlignment="1" applyProtection="1">
      <alignment horizontal="center"/>
    </xf>
    <xf numFmtId="0" fontId="2" fillId="0" borderId="12" xfId="42" applyNumberFormat="1" applyFont="1" applyFill="1" applyBorder="1" applyAlignment="1" applyProtection="1"/>
    <xf numFmtId="0" fontId="2" fillId="0" borderId="0" xfId="42" applyFont="1" applyBorder="1"/>
    <xf numFmtId="0" fontId="2" fillId="0" borderId="18" xfId="42" applyNumberFormat="1" applyFont="1" applyFill="1" applyBorder="1" applyAlignment="1" applyProtection="1">
      <alignment horizontal="center" wrapText="1"/>
    </xf>
    <xf numFmtId="0" fontId="2" fillId="0" borderId="15" xfId="42" applyNumberFormat="1" applyFont="1" applyFill="1" applyBorder="1" applyAlignment="1" applyProtection="1">
      <alignment horizontal="center"/>
    </xf>
    <xf numFmtId="0" fontId="2" fillId="0" borderId="16" xfId="42" applyNumberFormat="1" applyFont="1" applyFill="1" applyBorder="1" applyAlignment="1" applyProtection="1">
      <alignment horizontal="center"/>
    </xf>
    <xf numFmtId="0" fontId="13" fillId="0" borderId="11" xfId="42" applyNumberFormat="1" applyFont="1" applyFill="1" applyBorder="1" applyAlignment="1" applyProtection="1">
      <alignment horizontal="center" wrapText="1"/>
    </xf>
    <xf numFmtId="0" fontId="13" fillId="0" borderId="12" xfId="42" applyNumberFormat="1" applyFont="1" applyFill="1" applyBorder="1" applyAlignment="1" applyProtection="1">
      <alignment horizontal="left" wrapText="1"/>
    </xf>
    <xf numFmtId="0" fontId="13" fillId="0" borderId="0" xfId="42" applyNumberFormat="1" applyFont="1" applyFill="1" applyBorder="1" applyAlignment="1" applyProtection="1">
      <alignment horizontal="left" wrapText="1"/>
    </xf>
    <xf numFmtId="0" fontId="13" fillId="0" borderId="17" xfId="42" applyNumberFormat="1" applyFont="1" applyFill="1" applyBorder="1" applyAlignment="1" applyProtection="1">
      <alignment horizontal="left" wrapText="1"/>
    </xf>
    <xf numFmtId="0" fontId="12" fillId="0" borderId="0" xfId="42" applyNumberFormat="1" applyFont="1" applyFill="1" applyBorder="1" applyAlignment="1" applyProtection="1">
      <alignment horizontal="center"/>
    </xf>
    <xf numFmtId="0" fontId="19" fillId="0" borderId="0" xfId="42" applyNumberFormat="1" applyFont="1" applyFill="1" applyBorder="1" applyAlignment="1" applyProtection="1">
      <alignment horizontal="center"/>
    </xf>
    <xf numFmtId="0" fontId="6" fillId="0" borderId="23" xfId="42" applyNumberFormat="1" applyFont="1" applyFill="1" applyBorder="1" applyAlignment="1" applyProtection="1">
      <alignment horizontal="center"/>
    </xf>
    <xf numFmtId="0" fontId="6" fillId="0" borderId="24" xfId="42" applyNumberFormat="1" applyFont="1" applyFill="1" applyBorder="1" applyAlignment="1" applyProtection="1">
      <alignment horizontal="center"/>
    </xf>
    <xf numFmtId="0" fontId="6" fillId="0" borderId="22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left" vertical="top" wrapText="1"/>
    </xf>
    <xf numFmtId="0" fontId="2" fillId="0" borderId="17" xfId="42" applyNumberFormat="1" applyFont="1" applyFill="1" applyBorder="1" applyAlignment="1" applyProtection="1">
      <alignment horizontal="left" vertical="top" wrapText="1"/>
    </xf>
    <xf numFmtId="0" fontId="2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1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0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54" fillId="0" borderId="23" xfId="0" applyNumberFormat="1" applyFont="1" applyBorder="1" applyAlignment="1">
      <alignment horizontal="left" vertical="center" wrapText="1"/>
    </xf>
    <xf numFmtId="0" fontId="54" fillId="0" borderId="24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textRotation="90" wrapText="1"/>
    </xf>
    <xf numFmtId="0" fontId="2" fillId="0" borderId="19" xfId="0" applyNumberFormat="1" applyFont="1" applyFill="1" applyBorder="1" applyAlignment="1" applyProtection="1">
      <alignment horizontal="center" vertical="center" textRotation="90" wrapText="1"/>
    </xf>
    <xf numFmtId="0" fontId="14" fillId="0" borderId="14" xfId="45" applyNumberFormat="1" applyFont="1" applyBorder="1" applyAlignment="1">
      <alignment horizontal="center" vertical="center" wrapText="1"/>
    </xf>
    <xf numFmtId="0" fontId="14" fillId="0" borderId="20" xfId="45" applyNumberFormat="1" applyFont="1" applyBorder="1" applyAlignment="1">
      <alignment horizontal="center" vertical="center" wrapText="1"/>
    </xf>
    <xf numFmtId="0" fontId="14" fillId="0" borderId="15" xfId="45" applyNumberFormat="1" applyFont="1" applyBorder="1" applyAlignment="1">
      <alignment horizontal="center" vertical="center" wrapText="1"/>
    </xf>
    <xf numFmtId="0" fontId="14" fillId="0" borderId="16" xfId="45" applyNumberFormat="1" applyFont="1" applyBorder="1" applyAlignment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47" fillId="0" borderId="23" xfId="0" applyNumberFormat="1" applyFont="1" applyFill="1" applyBorder="1" applyAlignment="1" applyProtection="1">
      <alignment horizontal="center" vertical="center"/>
    </xf>
    <xf numFmtId="0" fontId="47" fillId="0" borderId="24" xfId="0" applyNumberFormat="1" applyFont="1" applyFill="1" applyBorder="1" applyAlignment="1" applyProtection="1">
      <alignment horizontal="center" vertical="center"/>
    </xf>
    <xf numFmtId="0" fontId="47" fillId="0" borderId="22" xfId="0" applyNumberFormat="1" applyFont="1" applyFill="1" applyBorder="1" applyAlignment="1" applyProtection="1">
      <alignment horizontal="center" vertical="center"/>
    </xf>
    <xf numFmtId="0" fontId="41" fillId="0" borderId="23" xfId="0" applyFont="1" applyFill="1" applyBorder="1" applyAlignment="1">
      <alignment horizontal="left" vertical="center" wrapText="1"/>
    </xf>
    <xf numFmtId="0" fontId="41" fillId="0" borderId="22" xfId="0" applyFont="1" applyFill="1" applyBorder="1" applyAlignment="1">
      <alignment horizontal="left" vertical="center" wrapText="1"/>
    </xf>
    <xf numFmtId="0" fontId="52" fillId="0" borderId="10" xfId="0" applyNumberFormat="1" applyFont="1" applyBorder="1" applyAlignment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textRotation="90"/>
    </xf>
    <xf numFmtId="0" fontId="6" fillId="0" borderId="11" xfId="0" applyNumberFormat="1" applyFont="1" applyFill="1" applyBorder="1" applyAlignment="1" applyProtection="1">
      <alignment horizontal="center" vertical="center" textRotation="90"/>
    </xf>
    <xf numFmtId="0" fontId="6" fillId="0" borderId="19" xfId="0" applyNumberFormat="1" applyFont="1" applyFill="1" applyBorder="1" applyAlignment="1" applyProtection="1">
      <alignment horizontal="center" vertical="center" textRotation="90"/>
    </xf>
    <xf numFmtId="0" fontId="6" fillId="0" borderId="23" xfId="45" applyNumberFormat="1" applyFont="1" applyFill="1" applyBorder="1" applyAlignment="1" applyProtection="1">
      <alignment horizontal="left" vertical="center" wrapText="1"/>
    </xf>
    <xf numFmtId="0" fontId="6" fillId="0" borderId="22" xfId="45" applyNumberFormat="1" applyFont="1" applyFill="1" applyBorder="1" applyAlignment="1" applyProtection="1">
      <alignment horizontal="left" vertical="center" wrapText="1"/>
    </xf>
    <xf numFmtId="0" fontId="53" fillId="0" borderId="23" xfId="0" applyNumberFormat="1" applyFont="1" applyBorder="1" applyAlignment="1">
      <alignment horizontal="left" vertical="center" wrapText="1"/>
    </xf>
    <xf numFmtId="0" fontId="53" fillId="0" borderId="24" xfId="0" applyNumberFormat="1" applyFont="1" applyBorder="1" applyAlignment="1">
      <alignment horizontal="left" vertical="center" wrapText="1"/>
    </xf>
    <xf numFmtId="0" fontId="53" fillId="0" borderId="22" xfId="0" applyNumberFormat="1" applyFont="1" applyBorder="1" applyAlignment="1">
      <alignment horizontal="left" vertical="center" wrapText="1"/>
    </xf>
    <xf numFmtId="0" fontId="41" fillId="0" borderId="23" xfId="0" applyFont="1" applyFill="1" applyBorder="1" applyAlignment="1" applyProtection="1">
      <alignment horizontal="left" vertical="center" wrapText="1"/>
    </xf>
    <xf numFmtId="0" fontId="41" fillId="0" borderId="22" xfId="0" applyFont="1" applyFill="1" applyBorder="1" applyAlignment="1" applyProtection="1">
      <alignment horizontal="left" vertical="center" wrapText="1"/>
    </xf>
    <xf numFmtId="0" fontId="54" fillId="0" borderId="21" xfId="0" applyNumberFormat="1" applyFont="1" applyBorder="1" applyAlignment="1">
      <alignment horizontal="center" vertical="center" textRotation="90"/>
    </xf>
    <xf numFmtId="0" fontId="54" fillId="0" borderId="11" xfId="0" applyNumberFormat="1" applyFont="1" applyBorder="1" applyAlignment="1">
      <alignment horizontal="center" vertical="center" textRotation="90"/>
    </xf>
    <xf numFmtId="0" fontId="54" fillId="0" borderId="19" xfId="0" applyNumberFormat="1" applyFont="1" applyBorder="1" applyAlignment="1">
      <alignment horizontal="center" vertical="center" textRotation="90"/>
    </xf>
    <xf numFmtId="0" fontId="43" fillId="0" borderId="21" xfId="0" applyNumberFormat="1" applyFont="1" applyFill="1" applyBorder="1" applyAlignment="1" applyProtection="1">
      <alignment horizontal="center" vertical="center" textRotation="90" wrapText="1"/>
    </xf>
    <xf numFmtId="0" fontId="43" fillId="0" borderId="11" xfId="0" applyNumberFormat="1" applyFont="1" applyFill="1" applyBorder="1" applyAlignment="1" applyProtection="1">
      <alignment horizontal="center" vertical="center" textRotation="90" wrapText="1"/>
    </xf>
    <xf numFmtId="0" fontId="43" fillId="0" borderId="19" xfId="0" applyNumberFormat="1" applyFont="1" applyFill="1" applyBorder="1" applyAlignment="1" applyProtection="1">
      <alignment horizontal="center" vertical="center" textRotation="90" wrapText="1"/>
    </xf>
    <xf numFmtId="0" fontId="6" fillId="0" borderId="21" xfId="45" applyNumberFormat="1" applyFont="1" applyFill="1" applyBorder="1" applyAlignment="1" applyProtection="1">
      <alignment horizontal="center" vertical="center" textRotation="90" wrapText="1"/>
    </xf>
    <xf numFmtId="0" fontId="6" fillId="0" borderId="11" xfId="45" applyNumberFormat="1" applyFont="1" applyFill="1" applyBorder="1" applyAlignment="1" applyProtection="1">
      <alignment horizontal="center" vertical="center" textRotation="90" wrapText="1"/>
    </xf>
    <xf numFmtId="0" fontId="6" fillId="0" borderId="19" xfId="45" applyNumberFormat="1" applyFont="1" applyFill="1" applyBorder="1" applyAlignment="1" applyProtection="1">
      <alignment horizontal="center" vertical="center" textRotation="90" wrapText="1"/>
    </xf>
    <xf numFmtId="0" fontId="16" fillId="0" borderId="15" xfId="0" applyFont="1" applyFill="1" applyBorder="1" applyAlignment="1" applyProtection="1">
      <alignment horizontal="left"/>
    </xf>
    <xf numFmtId="0" fontId="14" fillId="0" borderId="23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textRotation="90" wrapText="1"/>
    </xf>
    <xf numFmtId="0" fontId="6" fillId="0" borderId="11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0" borderId="23" xfId="43" applyNumberFormat="1" applyFont="1" applyFill="1" applyBorder="1" applyAlignment="1" applyProtection="1">
      <alignment horizontal="left" vertical="center" wrapText="1"/>
    </xf>
    <xf numFmtId="0" fontId="2" fillId="0" borderId="24" xfId="43" applyNumberFormat="1" applyFont="1" applyFill="1" applyBorder="1" applyAlignment="1" applyProtection="1">
      <alignment horizontal="left" vertical="center" wrapText="1"/>
    </xf>
    <xf numFmtId="0" fontId="2" fillId="0" borderId="22" xfId="43" applyNumberFormat="1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23" xfId="43" applyNumberFormat="1" applyFont="1" applyFill="1" applyBorder="1" applyAlignment="1" applyProtection="1">
      <alignment horizontal="left" vertical="center" wrapText="1"/>
    </xf>
    <xf numFmtId="0" fontId="8" fillId="0" borderId="24" xfId="43" applyNumberFormat="1" applyFont="1" applyFill="1" applyBorder="1" applyAlignment="1" applyProtection="1">
      <alignment horizontal="left" vertical="center" wrapText="1"/>
    </xf>
    <xf numFmtId="0" fontId="8" fillId="0" borderId="22" xfId="43" applyNumberFormat="1" applyFont="1" applyFill="1" applyBorder="1" applyAlignment="1" applyProtection="1">
      <alignment horizontal="left" vertical="center" wrapText="1"/>
    </xf>
    <xf numFmtId="0" fontId="44" fillId="0" borderId="23" xfId="0" applyFont="1" applyFill="1" applyBorder="1" applyAlignment="1">
      <alignment horizontal="left" vertical="center" wrapText="1"/>
    </xf>
    <xf numFmtId="0" fontId="44" fillId="0" borderId="24" xfId="0" applyFont="1" applyFill="1" applyBorder="1" applyAlignment="1">
      <alignment horizontal="left" vertical="center" wrapText="1"/>
    </xf>
    <xf numFmtId="0" fontId="44" fillId="0" borderId="22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 applyProtection="1">
      <alignment horizontal="left" vertical="center" wrapText="1"/>
    </xf>
    <xf numFmtId="0" fontId="17" fillId="0" borderId="24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center" vertical="center" textRotation="90" wrapText="1"/>
    </xf>
    <xf numFmtId="0" fontId="6" fillId="0" borderId="11" xfId="0" applyFont="1" applyBorder="1" applyAlignment="1" applyProtection="1">
      <alignment horizontal="center" vertical="center" textRotation="90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>
      <alignment horizontal="left" vertical="center" wrapText="1"/>
    </xf>
    <xf numFmtId="0" fontId="2" fillId="0" borderId="24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49" fontId="45" fillId="0" borderId="13" xfId="44" applyNumberFormat="1" applyFont="1" applyFill="1" applyBorder="1" applyAlignment="1">
      <alignment horizontal="center" vertical="center" wrapText="1"/>
    </xf>
    <xf numFmtId="49" fontId="45" fillId="0" borderId="14" xfId="44" applyNumberFormat="1" applyFont="1" applyFill="1" applyBorder="1" applyAlignment="1">
      <alignment horizontal="center" vertical="center" wrapText="1"/>
    </xf>
    <xf numFmtId="49" fontId="45" fillId="0" borderId="20" xfId="44" applyNumberFormat="1" applyFont="1" applyFill="1" applyBorder="1" applyAlignment="1">
      <alignment horizontal="center" vertical="center" wrapText="1"/>
    </xf>
    <xf numFmtId="49" fontId="45" fillId="0" borderId="18" xfId="44" applyNumberFormat="1" applyFont="1" applyFill="1" applyBorder="1" applyAlignment="1">
      <alignment horizontal="center" vertical="center" wrapText="1"/>
    </xf>
    <xf numFmtId="49" fontId="45" fillId="0" borderId="15" xfId="44" applyNumberFormat="1" applyFont="1" applyFill="1" applyBorder="1" applyAlignment="1">
      <alignment horizontal="center" vertical="center" wrapText="1"/>
    </xf>
    <xf numFmtId="49" fontId="45" fillId="0" borderId="16" xfId="44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4" fillId="0" borderId="24" xfId="0" applyFont="1" applyBorder="1" applyAlignment="1" applyProtection="1">
      <alignment horizontal="left" wrapText="1"/>
    </xf>
    <xf numFmtId="49" fontId="6" fillId="0" borderId="15" xfId="0" applyNumberFormat="1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top" wrapText="1"/>
    </xf>
    <xf numFmtId="0" fontId="4" fillId="0" borderId="15" xfId="0" applyFont="1" applyBorder="1" applyAlignment="1" applyProtection="1">
      <alignment horizontal="left" wrapTex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 2" xfId="42"/>
    <cellStyle name="Обычный 2 2" xfId="43"/>
    <cellStyle name="Обычный_Шаблон формы 1 (исправления на 2003)" xfId="44"/>
    <cellStyle name="Финансовый [0]" xfId="45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="115" zoomScaleNormal="115" zoomScaleSheetLayoutView="130" workbookViewId="0">
      <selection activeCell="D38" sqref="D38:H39"/>
    </sheetView>
  </sheetViews>
  <sheetFormatPr defaultRowHeight="12.75" x14ac:dyDescent="0.2"/>
  <cols>
    <col min="1" max="1" width="1.140625" style="29" customWidth="1"/>
    <col min="2" max="2" width="15.42578125" style="29" customWidth="1"/>
    <col min="3" max="3" width="2.7109375" style="29" customWidth="1"/>
    <col min="4" max="4" width="18.85546875" style="29" customWidth="1"/>
    <col min="5" max="5" width="16" style="29" customWidth="1"/>
    <col min="6" max="6" width="14.85546875" style="29" customWidth="1"/>
    <col min="7" max="7" width="11" style="29" customWidth="1"/>
    <col min="8" max="8" width="15.5703125" style="29" customWidth="1"/>
    <col min="9" max="16384" width="9.140625" style="29"/>
  </cols>
  <sheetData>
    <row r="1" spans="1:8" ht="12.95" customHeight="1" x14ac:dyDescent="0.2">
      <c r="E1" s="15" t="s">
        <v>7</v>
      </c>
    </row>
    <row r="3" spans="1:8" ht="15.75" customHeight="1" x14ac:dyDescent="0.25">
      <c r="B3" s="113" t="s">
        <v>52</v>
      </c>
      <c r="C3" s="113"/>
      <c r="D3" s="113"/>
      <c r="E3" s="113"/>
      <c r="F3" s="113"/>
      <c r="G3" s="113"/>
      <c r="H3" s="113"/>
    </row>
    <row r="4" spans="1:8" ht="14.25" customHeight="1" x14ac:dyDescent="0.25">
      <c r="B4" s="113"/>
      <c r="C4" s="113"/>
      <c r="D4" s="113"/>
      <c r="E4" s="113"/>
      <c r="F4" s="113"/>
      <c r="G4" s="113"/>
      <c r="H4" s="113"/>
    </row>
    <row r="5" spans="1:8" ht="18.95" customHeight="1" x14ac:dyDescent="0.3">
      <c r="B5" s="114" t="s">
        <v>110</v>
      </c>
      <c r="C5" s="114"/>
      <c r="D5" s="114"/>
      <c r="E5" s="114"/>
      <c r="F5" s="114"/>
      <c r="G5" s="114"/>
      <c r="H5" s="114"/>
    </row>
    <row r="6" spans="1:8" ht="18.95" customHeight="1" x14ac:dyDescent="0.3">
      <c r="B6" s="16"/>
      <c r="C6" s="114"/>
      <c r="D6" s="114"/>
      <c r="E6" s="114"/>
      <c r="F6" s="114"/>
      <c r="G6" s="114"/>
      <c r="H6" s="16"/>
    </row>
    <row r="7" spans="1:8" x14ac:dyDescent="0.2">
      <c r="E7" s="18" t="s">
        <v>8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24"/>
      <c r="G9" s="24"/>
      <c r="H9" s="24"/>
    </row>
    <row r="10" spans="1:8" ht="12.95" customHeight="1" x14ac:dyDescent="0.2">
      <c r="E10" s="18"/>
      <c r="F10" s="24"/>
      <c r="G10" s="24"/>
      <c r="H10" s="24"/>
    </row>
    <row r="11" spans="1:8" ht="12.95" customHeight="1" x14ac:dyDescent="0.2">
      <c r="B11" s="27"/>
      <c r="C11" s="27"/>
      <c r="D11" s="27"/>
      <c r="E11" s="27"/>
    </row>
    <row r="12" spans="1:8" ht="12.95" customHeight="1" x14ac:dyDescent="0.2">
      <c r="A12" s="30"/>
      <c r="B12" s="115" t="s">
        <v>9</v>
      </c>
      <c r="C12" s="116"/>
      <c r="D12" s="117"/>
      <c r="E12" s="19" t="s">
        <v>10</v>
      </c>
      <c r="F12" s="23"/>
      <c r="G12" s="15" t="s">
        <v>53</v>
      </c>
    </row>
    <row r="13" spans="1:8" ht="12.95" customHeight="1" x14ac:dyDescent="0.2">
      <c r="A13" s="30"/>
      <c r="B13" s="59"/>
      <c r="C13" s="60"/>
      <c r="D13" s="34"/>
      <c r="E13" s="57"/>
      <c r="F13" s="24"/>
      <c r="G13" s="20" t="s">
        <v>50</v>
      </c>
    </row>
    <row r="14" spans="1:8" ht="37.5" customHeight="1" x14ac:dyDescent="0.2">
      <c r="A14" s="30"/>
      <c r="B14" s="110" t="s">
        <v>90</v>
      </c>
      <c r="C14" s="111"/>
      <c r="D14" s="112"/>
      <c r="E14" s="109" t="s">
        <v>51</v>
      </c>
      <c r="F14" s="24"/>
      <c r="G14" s="20"/>
    </row>
    <row r="15" spans="1:8" ht="12.75" customHeight="1" x14ac:dyDescent="0.2">
      <c r="A15" s="30"/>
      <c r="B15" s="110"/>
      <c r="C15" s="111"/>
      <c r="D15" s="112"/>
      <c r="E15" s="109"/>
      <c r="G15" s="21" t="s">
        <v>11</v>
      </c>
    </row>
    <row r="16" spans="1:8" ht="12.75" customHeight="1" x14ac:dyDescent="0.2">
      <c r="A16" s="30"/>
      <c r="B16" s="110"/>
      <c r="C16" s="111"/>
      <c r="D16" s="112"/>
      <c r="E16" s="109"/>
      <c r="F16" s="103" t="s">
        <v>12</v>
      </c>
      <c r="G16" s="103"/>
      <c r="H16" s="103"/>
    </row>
    <row r="17" spans="1:8" ht="12.75" customHeight="1" x14ac:dyDescent="0.2">
      <c r="A17" s="30"/>
      <c r="B17" s="110"/>
      <c r="C17" s="111"/>
      <c r="D17" s="112"/>
      <c r="E17" s="109"/>
      <c r="F17" s="125" t="s">
        <v>101</v>
      </c>
      <c r="G17" s="126"/>
      <c r="H17" s="126"/>
    </row>
    <row r="18" spans="1:8" ht="24.75" customHeight="1" x14ac:dyDescent="0.2">
      <c r="A18" s="30"/>
      <c r="B18" s="61"/>
      <c r="C18" s="55"/>
      <c r="D18" s="62"/>
      <c r="E18" s="58"/>
    </row>
    <row r="19" spans="1:8" ht="12.75" customHeight="1" x14ac:dyDescent="0.2">
      <c r="A19" s="30"/>
      <c r="B19" s="110"/>
      <c r="C19" s="111"/>
      <c r="D19" s="112"/>
      <c r="E19" s="109"/>
      <c r="F19" s="102"/>
      <c r="G19" s="102"/>
      <c r="H19" s="102"/>
    </row>
    <row r="20" spans="1:8" ht="12.95" customHeight="1" x14ac:dyDescent="0.2">
      <c r="A20" s="30"/>
      <c r="B20" s="110"/>
      <c r="C20" s="111"/>
      <c r="D20" s="112"/>
      <c r="E20" s="109"/>
      <c r="F20" s="103"/>
      <c r="G20" s="103"/>
      <c r="H20" s="103"/>
    </row>
    <row r="21" spans="1:8" ht="12.95" customHeight="1" x14ac:dyDescent="0.2">
      <c r="A21" s="30"/>
      <c r="B21" s="110"/>
      <c r="C21" s="111"/>
      <c r="D21" s="112"/>
      <c r="E21" s="109"/>
      <c r="F21" s="103"/>
      <c r="G21" s="103"/>
      <c r="H21" s="103"/>
    </row>
    <row r="22" spans="1:8" ht="12.75" customHeight="1" x14ac:dyDescent="0.2">
      <c r="A22" s="30"/>
      <c r="B22" s="110"/>
      <c r="C22" s="111"/>
      <c r="D22" s="112"/>
      <c r="E22" s="109"/>
      <c r="F22" s="24"/>
      <c r="G22" s="24"/>
      <c r="H22" s="24"/>
    </row>
    <row r="23" spans="1:8" ht="12.95" customHeight="1" x14ac:dyDescent="0.2">
      <c r="A23" s="30"/>
      <c r="B23" s="23"/>
      <c r="C23" s="24"/>
      <c r="D23" s="30"/>
      <c r="E23" s="22"/>
    </row>
    <row r="24" spans="1:8" ht="12.95" customHeight="1" x14ac:dyDescent="0.2">
      <c r="A24" s="30"/>
      <c r="B24" s="23"/>
      <c r="C24" s="24"/>
      <c r="D24" s="30"/>
      <c r="E24" s="22"/>
      <c r="F24" s="24"/>
      <c r="G24" s="21"/>
    </row>
    <row r="25" spans="1:8" ht="12.95" customHeight="1" x14ac:dyDescent="0.2">
      <c r="A25" s="30"/>
      <c r="B25" s="31"/>
      <c r="C25" s="27"/>
      <c r="D25" s="28"/>
      <c r="E25" s="32"/>
      <c r="F25" s="24"/>
    </row>
    <row r="26" spans="1:8" ht="12.95" customHeight="1" x14ac:dyDescent="0.2">
      <c r="B26" s="33"/>
      <c r="C26" s="33"/>
      <c r="D26" s="33"/>
      <c r="E26" s="33"/>
    </row>
    <row r="27" spans="1:8" ht="12.95" customHeight="1" x14ac:dyDescent="0.2">
      <c r="B27" s="24"/>
      <c r="C27" s="24"/>
      <c r="D27" s="24"/>
      <c r="E27" s="24"/>
    </row>
    <row r="28" spans="1:8" ht="12.95" customHeight="1" x14ac:dyDescent="0.2">
      <c r="B28" s="24"/>
      <c r="C28" s="24"/>
      <c r="D28" s="24"/>
      <c r="E28" s="24"/>
    </row>
    <row r="29" spans="1:8" ht="12.95" customHeight="1" x14ac:dyDescent="0.2">
      <c r="B29" s="24"/>
      <c r="C29" s="24"/>
      <c r="D29" s="24"/>
      <c r="E29" s="24"/>
    </row>
    <row r="30" spans="1:8" ht="12.95" customHeight="1" x14ac:dyDescent="0.2">
      <c r="B30" s="24"/>
      <c r="C30" s="24"/>
      <c r="D30" s="24"/>
      <c r="E30" s="24"/>
    </row>
    <row r="31" spans="1:8" ht="12.95" customHeight="1" x14ac:dyDescent="0.2">
      <c r="B31" s="24"/>
      <c r="C31" s="24"/>
      <c r="D31" s="24"/>
      <c r="E31" s="24"/>
    </row>
    <row r="33" spans="1:9" ht="12.95" customHeight="1" x14ac:dyDescent="0.2">
      <c r="B33" s="27"/>
      <c r="C33" s="27"/>
      <c r="D33" s="27"/>
      <c r="E33" s="27"/>
      <c r="F33" s="27"/>
      <c r="G33" s="27"/>
      <c r="H33" s="27"/>
    </row>
    <row r="34" spans="1:9" ht="12.95" customHeight="1" x14ac:dyDescent="0.2">
      <c r="A34" s="30"/>
      <c r="B34" s="25" t="s">
        <v>13</v>
      </c>
      <c r="C34" s="26"/>
      <c r="D34" s="33"/>
      <c r="E34" s="33"/>
      <c r="F34" s="33"/>
      <c r="G34" s="33"/>
      <c r="H34" s="34"/>
      <c r="I34" s="24"/>
    </row>
    <row r="35" spans="1:9" ht="12.95" customHeight="1" x14ac:dyDescent="0.2">
      <c r="A35" s="30"/>
      <c r="B35" s="23"/>
      <c r="C35" s="24"/>
      <c r="D35" s="24"/>
      <c r="E35" s="24"/>
      <c r="F35" s="24"/>
      <c r="G35" s="24"/>
      <c r="H35" s="30"/>
      <c r="I35" s="24"/>
    </row>
    <row r="36" spans="1:9" ht="12.95" customHeight="1" x14ac:dyDescent="0.2">
      <c r="A36" s="30"/>
      <c r="B36" s="104" t="s">
        <v>14</v>
      </c>
      <c r="C36" s="105"/>
      <c r="D36" s="120" t="s">
        <v>111</v>
      </c>
      <c r="E36" s="120"/>
      <c r="F36" s="120"/>
      <c r="G36" s="120"/>
      <c r="H36" s="121"/>
      <c r="I36" s="24"/>
    </row>
    <row r="37" spans="1:9" ht="12.95" customHeight="1" x14ac:dyDescent="0.2">
      <c r="A37" s="30"/>
      <c r="B37" s="23"/>
      <c r="C37" s="24"/>
      <c r="D37" s="33"/>
      <c r="E37" s="33"/>
      <c r="F37" s="33"/>
      <c r="G37" s="33"/>
      <c r="H37" s="34"/>
      <c r="I37" s="24"/>
    </row>
    <row r="38" spans="1:9" ht="12.95" customHeight="1" x14ac:dyDescent="0.2">
      <c r="A38" s="30"/>
      <c r="B38" s="23" t="s">
        <v>15</v>
      </c>
      <c r="C38" s="24"/>
      <c r="D38" s="118" t="s">
        <v>120</v>
      </c>
      <c r="E38" s="118"/>
      <c r="F38" s="118"/>
      <c r="G38" s="118"/>
      <c r="H38" s="119"/>
      <c r="I38" s="24"/>
    </row>
    <row r="39" spans="1:9" ht="12.95" customHeight="1" x14ac:dyDescent="0.2">
      <c r="A39" s="30"/>
      <c r="B39" s="23"/>
      <c r="C39" s="24"/>
      <c r="D39" s="118"/>
      <c r="E39" s="118"/>
      <c r="F39" s="118"/>
      <c r="G39" s="118"/>
      <c r="H39" s="119"/>
      <c r="I39" s="24"/>
    </row>
    <row r="40" spans="1:9" ht="12.95" customHeight="1" x14ac:dyDescent="0.2">
      <c r="A40" s="30"/>
      <c r="B40" s="122"/>
      <c r="C40" s="123"/>
      <c r="D40" s="123"/>
      <c r="E40" s="123"/>
      <c r="F40" s="123"/>
      <c r="G40" s="123"/>
      <c r="H40" s="124"/>
    </row>
    <row r="41" spans="1:9" ht="12.75" customHeight="1" x14ac:dyDescent="0.2">
      <c r="A41" s="30"/>
      <c r="B41" s="99" t="s">
        <v>16</v>
      </c>
      <c r="C41" s="100"/>
      <c r="D41" s="100"/>
      <c r="E41" s="100"/>
      <c r="F41" s="100"/>
      <c r="G41" s="100"/>
      <c r="H41" s="101"/>
    </row>
    <row r="42" spans="1:9" ht="12.95" customHeight="1" x14ac:dyDescent="0.2">
      <c r="A42" s="30"/>
      <c r="B42" s="23"/>
      <c r="C42" s="24"/>
      <c r="D42" s="24"/>
      <c r="E42" s="24"/>
      <c r="F42" s="24"/>
      <c r="G42" s="24"/>
      <c r="H42" s="30"/>
      <c r="I42" s="24"/>
    </row>
    <row r="43" spans="1:9" ht="12.95" customHeight="1" x14ac:dyDescent="0.2">
      <c r="A43" s="30"/>
      <c r="B43" s="106"/>
      <c r="C43" s="107"/>
      <c r="D43" s="107"/>
      <c r="E43" s="107"/>
      <c r="F43" s="107"/>
      <c r="G43" s="107"/>
      <c r="H43" s="108"/>
      <c r="I43" s="24"/>
    </row>
    <row r="44" spans="1:9" ht="12.95" customHeight="1" x14ac:dyDescent="0.2">
      <c r="A44" s="30"/>
      <c r="B44" s="99" t="s">
        <v>17</v>
      </c>
      <c r="C44" s="100"/>
      <c r="D44" s="100"/>
      <c r="E44" s="100"/>
      <c r="F44" s="100"/>
      <c r="G44" s="100"/>
      <c r="H44" s="101"/>
      <c r="I44" s="24"/>
    </row>
    <row r="45" spans="1:9" ht="12.95" customHeight="1" x14ac:dyDescent="0.2">
      <c r="A45" s="30"/>
      <c r="B45" s="31"/>
      <c r="C45" s="27"/>
      <c r="D45" s="27"/>
      <c r="E45" s="27"/>
      <c r="F45" s="27"/>
      <c r="G45" s="27"/>
      <c r="H45" s="28"/>
      <c r="I45" s="24"/>
    </row>
    <row r="46" spans="1:9" ht="12.95" customHeight="1" x14ac:dyDescent="0.2">
      <c r="B46" s="33"/>
      <c r="C46" s="33"/>
      <c r="D46" s="33"/>
      <c r="E46" s="33"/>
      <c r="F46" s="33"/>
      <c r="G46" s="33"/>
      <c r="H46" s="33"/>
    </row>
  </sheetData>
  <mergeCells count="21">
    <mergeCell ref="B19:D22"/>
    <mergeCell ref="B40:H40"/>
    <mergeCell ref="F17:H17"/>
    <mergeCell ref="B14:D17"/>
    <mergeCell ref="B3:H3"/>
    <mergeCell ref="B4:H4"/>
    <mergeCell ref="B5:H5"/>
    <mergeCell ref="B12:D12"/>
    <mergeCell ref="F16:H16"/>
    <mergeCell ref="E14:E17"/>
    <mergeCell ref="C6:G6"/>
    <mergeCell ref="B44:H44"/>
    <mergeCell ref="F19:H19"/>
    <mergeCell ref="F20:H20"/>
    <mergeCell ref="F21:H21"/>
    <mergeCell ref="B36:C36"/>
    <mergeCell ref="B43:H43"/>
    <mergeCell ref="B41:H41"/>
    <mergeCell ref="E19:E22"/>
    <mergeCell ref="D38:H39"/>
    <mergeCell ref="D36:H3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>
    <oddFooter>&amp;C&amp;L710A77DF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Normal="100" workbookViewId="0">
      <selection activeCell="G25" sqref="G25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4.28515625" style="7" customWidth="1"/>
    <col min="4" max="4" width="5" style="7" customWidth="1"/>
    <col min="5" max="5" width="11.42578125" style="7" customWidth="1"/>
    <col min="6" max="6" width="10.42578125" style="7" customWidth="1"/>
    <col min="7" max="7" width="9.5703125" style="7" customWidth="1"/>
    <col min="8" max="8" width="10.140625" style="7" customWidth="1"/>
    <col min="9" max="9" width="10.28515625" style="7" customWidth="1"/>
    <col min="10" max="10" width="10.140625" style="7" customWidth="1"/>
    <col min="11" max="11" width="9.140625" style="90"/>
    <col min="12" max="16384" width="9.140625" style="7"/>
  </cols>
  <sheetData>
    <row r="1" spans="1:12" s="8" customFormat="1" ht="21.75" customHeight="1" x14ac:dyDescent="0.2">
      <c r="A1" s="132" t="s">
        <v>61</v>
      </c>
      <c r="B1" s="132"/>
      <c r="C1" s="132"/>
      <c r="D1" s="132"/>
      <c r="E1" s="132"/>
      <c r="F1" s="132"/>
      <c r="G1" s="132"/>
      <c r="H1" s="132"/>
      <c r="I1" s="133"/>
      <c r="K1" s="88"/>
    </row>
    <row r="2" spans="1:12" s="8" customFormat="1" ht="50.25" customHeight="1" x14ac:dyDescent="0.2">
      <c r="A2" s="138" t="s">
        <v>4</v>
      </c>
      <c r="B2" s="138"/>
      <c r="C2" s="139"/>
      <c r="D2" s="136" t="s">
        <v>18</v>
      </c>
      <c r="E2" s="130" t="s">
        <v>62</v>
      </c>
      <c r="F2" s="134"/>
      <c r="G2" s="130" t="s">
        <v>63</v>
      </c>
      <c r="H2" s="131"/>
      <c r="I2" s="135" t="s">
        <v>64</v>
      </c>
      <c r="J2" s="135"/>
      <c r="K2" s="88"/>
    </row>
    <row r="3" spans="1:12" s="8" customFormat="1" ht="62.25" customHeight="1" x14ac:dyDescent="0.2">
      <c r="A3" s="140"/>
      <c r="B3" s="140"/>
      <c r="C3" s="141"/>
      <c r="D3" s="137"/>
      <c r="E3" s="35" t="s">
        <v>0</v>
      </c>
      <c r="F3" s="53" t="s">
        <v>6</v>
      </c>
      <c r="G3" s="35" t="s">
        <v>0</v>
      </c>
      <c r="H3" s="42" t="s">
        <v>23</v>
      </c>
      <c r="I3" s="35" t="s">
        <v>0</v>
      </c>
      <c r="J3" s="40" t="s">
        <v>34</v>
      </c>
      <c r="K3" s="88"/>
    </row>
    <row r="4" spans="1:12" s="75" customFormat="1" ht="13.5" customHeight="1" x14ac:dyDescent="0.2">
      <c r="A4" s="144" t="s">
        <v>2</v>
      </c>
      <c r="B4" s="145"/>
      <c r="C4" s="146"/>
      <c r="D4" s="74" t="s">
        <v>3</v>
      </c>
      <c r="E4" s="74">
        <v>1</v>
      </c>
      <c r="F4" s="74">
        <v>2</v>
      </c>
      <c r="G4" s="74">
        <v>3</v>
      </c>
      <c r="H4" s="74">
        <v>4</v>
      </c>
      <c r="I4" s="74">
        <v>5</v>
      </c>
      <c r="J4" s="74">
        <v>6</v>
      </c>
      <c r="K4" s="89"/>
    </row>
    <row r="5" spans="1:12" s="8" customFormat="1" ht="19.5" customHeight="1" x14ac:dyDescent="0.2">
      <c r="A5" s="150" t="s">
        <v>22</v>
      </c>
      <c r="B5" s="166" t="s">
        <v>67</v>
      </c>
      <c r="C5" s="56" t="s">
        <v>65</v>
      </c>
      <c r="D5" s="36">
        <v>1</v>
      </c>
      <c r="E5" s="76">
        <v>10422</v>
      </c>
      <c r="F5" s="76">
        <v>4111</v>
      </c>
      <c r="G5" s="76">
        <v>3552</v>
      </c>
      <c r="H5" s="84" t="s">
        <v>102</v>
      </c>
      <c r="I5" s="76">
        <v>6870</v>
      </c>
      <c r="J5" s="77">
        <v>49</v>
      </c>
      <c r="K5" s="94">
        <f t="shared" ref="K5:K13" si="0">E5-F5</f>
        <v>6311</v>
      </c>
      <c r="L5" s="98"/>
    </row>
    <row r="6" spans="1:12" s="8" customFormat="1" ht="19.5" customHeight="1" x14ac:dyDescent="0.2">
      <c r="A6" s="151"/>
      <c r="B6" s="167"/>
      <c r="C6" s="56" t="s">
        <v>66</v>
      </c>
      <c r="D6" s="36">
        <v>2</v>
      </c>
      <c r="E6" s="76">
        <v>3674</v>
      </c>
      <c r="F6" s="76">
        <v>2151</v>
      </c>
      <c r="G6" s="76">
        <v>1982</v>
      </c>
      <c r="H6" s="76">
        <v>681</v>
      </c>
      <c r="I6" s="76">
        <v>1692</v>
      </c>
      <c r="J6" s="77">
        <v>2</v>
      </c>
      <c r="K6" s="94">
        <f t="shared" si="0"/>
        <v>1523</v>
      </c>
    </row>
    <row r="7" spans="1:12" s="8" customFormat="1" ht="19.5" customHeight="1" x14ac:dyDescent="0.2">
      <c r="A7" s="151"/>
      <c r="B7" s="168"/>
      <c r="C7" s="56" t="s">
        <v>68</v>
      </c>
      <c r="D7" s="36">
        <v>3</v>
      </c>
      <c r="E7" s="76">
        <v>7741</v>
      </c>
      <c r="F7" s="76">
        <v>6194</v>
      </c>
      <c r="G7" s="76">
        <v>6005</v>
      </c>
      <c r="H7" s="76">
        <v>1551</v>
      </c>
      <c r="I7" s="76">
        <v>1736</v>
      </c>
      <c r="J7" s="77"/>
      <c r="K7" s="94">
        <f t="shared" si="0"/>
        <v>1547</v>
      </c>
    </row>
    <row r="8" spans="1:12" s="8" customFormat="1" ht="25.5" customHeight="1" x14ac:dyDescent="0.2">
      <c r="A8" s="151"/>
      <c r="B8" s="153" t="s">
        <v>104</v>
      </c>
      <c r="C8" s="154"/>
      <c r="D8" s="36">
        <v>4</v>
      </c>
      <c r="E8" s="76">
        <v>142</v>
      </c>
      <c r="F8" s="76">
        <v>119</v>
      </c>
      <c r="G8" s="76">
        <v>104</v>
      </c>
      <c r="H8" s="76"/>
      <c r="I8" s="76">
        <v>38</v>
      </c>
      <c r="J8" s="77">
        <v>2</v>
      </c>
      <c r="K8" s="94">
        <f t="shared" si="0"/>
        <v>23</v>
      </c>
    </row>
    <row r="9" spans="1:12" s="8" customFormat="1" ht="36" customHeight="1" x14ac:dyDescent="0.2">
      <c r="A9" s="151"/>
      <c r="B9" s="158" t="s">
        <v>87</v>
      </c>
      <c r="C9" s="159"/>
      <c r="D9" s="36">
        <v>5</v>
      </c>
      <c r="E9" s="78">
        <v>7111</v>
      </c>
      <c r="F9" s="76">
        <v>6981</v>
      </c>
      <c r="G9" s="76">
        <v>6843</v>
      </c>
      <c r="H9" s="76">
        <v>6230</v>
      </c>
      <c r="I9" s="76">
        <v>268</v>
      </c>
      <c r="J9" s="77"/>
      <c r="K9" s="94">
        <f t="shared" si="0"/>
        <v>130</v>
      </c>
    </row>
    <row r="10" spans="1:12" s="8" customFormat="1" ht="24" customHeight="1" x14ac:dyDescent="0.2">
      <c r="A10" s="151"/>
      <c r="B10" s="158" t="s">
        <v>89</v>
      </c>
      <c r="C10" s="159"/>
      <c r="D10" s="36">
        <v>6</v>
      </c>
      <c r="E10" s="79">
        <v>41480</v>
      </c>
      <c r="F10" s="76">
        <v>41480</v>
      </c>
      <c r="G10" s="76">
        <v>41480</v>
      </c>
      <c r="H10" s="76">
        <v>35822</v>
      </c>
      <c r="I10" s="76"/>
      <c r="J10" s="77"/>
      <c r="K10" s="94">
        <f t="shared" si="0"/>
        <v>0</v>
      </c>
    </row>
    <row r="11" spans="1:12" s="8" customFormat="1" ht="17.25" customHeight="1" x14ac:dyDescent="0.2">
      <c r="A11" s="151"/>
      <c r="B11" s="158" t="s">
        <v>83</v>
      </c>
      <c r="C11" s="159"/>
      <c r="D11" s="36">
        <v>7</v>
      </c>
      <c r="E11" s="79">
        <v>14</v>
      </c>
      <c r="F11" s="76">
        <v>8</v>
      </c>
      <c r="G11" s="76">
        <v>8</v>
      </c>
      <c r="H11" s="76">
        <v>5</v>
      </c>
      <c r="I11" s="76">
        <v>6</v>
      </c>
      <c r="J11" s="77"/>
      <c r="K11" s="94">
        <f t="shared" si="0"/>
        <v>6</v>
      </c>
    </row>
    <row r="12" spans="1:12" s="8" customFormat="1" ht="23.25" customHeight="1" x14ac:dyDescent="0.2">
      <c r="A12" s="151"/>
      <c r="B12" s="153" t="s">
        <v>73</v>
      </c>
      <c r="C12" s="154"/>
      <c r="D12" s="36">
        <v>8</v>
      </c>
      <c r="E12" s="76">
        <v>6</v>
      </c>
      <c r="F12" s="76">
        <v>2</v>
      </c>
      <c r="G12" s="76">
        <v>5</v>
      </c>
      <c r="H12" s="76">
        <v>3</v>
      </c>
      <c r="I12" s="76">
        <v>1</v>
      </c>
      <c r="J12" s="76"/>
      <c r="K12" s="94">
        <f t="shared" si="0"/>
        <v>4</v>
      </c>
    </row>
    <row r="13" spans="1:12" s="8" customFormat="1" ht="15.75" customHeight="1" x14ac:dyDescent="0.2">
      <c r="A13" s="152"/>
      <c r="B13" s="45" t="s">
        <v>20</v>
      </c>
      <c r="C13" s="10"/>
      <c r="D13" s="36">
        <v>9</v>
      </c>
      <c r="E13" s="80">
        <f t="shared" ref="E13:J13" si="1">SUM(E5:E12)</f>
        <v>70590</v>
      </c>
      <c r="F13" s="80">
        <f t="shared" si="1"/>
        <v>61046</v>
      </c>
      <c r="G13" s="80">
        <f t="shared" si="1"/>
        <v>59979</v>
      </c>
      <c r="H13" s="80">
        <f t="shared" si="1"/>
        <v>44292</v>
      </c>
      <c r="I13" s="80">
        <f t="shared" si="1"/>
        <v>10611</v>
      </c>
      <c r="J13" s="80">
        <f t="shared" si="1"/>
        <v>53</v>
      </c>
      <c r="K13" s="94">
        <f t="shared" si="0"/>
        <v>9544</v>
      </c>
      <c r="L13" s="98"/>
    </row>
    <row r="14" spans="1:12" s="8" customFormat="1" ht="15.75" customHeight="1" x14ac:dyDescent="0.2">
      <c r="A14" s="160" t="s">
        <v>49</v>
      </c>
      <c r="B14" s="142" t="s">
        <v>105</v>
      </c>
      <c r="C14" s="143"/>
      <c r="D14" s="36">
        <v>10</v>
      </c>
      <c r="E14" s="80">
        <v>29</v>
      </c>
      <c r="F14" s="80">
        <v>21</v>
      </c>
      <c r="G14" s="80">
        <v>21</v>
      </c>
      <c r="H14" s="80">
        <v>3</v>
      </c>
      <c r="I14" s="80">
        <v>8</v>
      </c>
      <c r="J14" s="80"/>
      <c r="K14" s="88"/>
    </row>
    <row r="15" spans="1:12" s="8" customFormat="1" ht="24.75" customHeight="1" x14ac:dyDescent="0.2">
      <c r="A15" s="161"/>
      <c r="B15" s="142" t="s">
        <v>106</v>
      </c>
      <c r="C15" s="143"/>
      <c r="D15" s="36">
        <v>11</v>
      </c>
      <c r="E15" s="80">
        <v>3</v>
      </c>
      <c r="F15" s="80">
        <v>1</v>
      </c>
      <c r="G15" s="80"/>
      <c r="H15" s="80"/>
      <c r="I15" s="80">
        <v>3</v>
      </c>
      <c r="J15" s="80"/>
      <c r="K15" s="88"/>
    </row>
    <row r="16" spans="1:12" s="8" customFormat="1" ht="26.25" customHeight="1" x14ac:dyDescent="0.2">
      <c r="A16" s="161"/>
      <c r="B16" s="142" t="s">
        <v>107</v>
      </c>
      <c r="C16" s="143"/>
      <c r="D16" s="36">
        <v>12</v>
      </c>
      <c r="E16" s="80">
        <v>29</v>
      </c>
      <c r="F16" s="80">
        <v>12</v>
      </c>
      <c r="G16" s="80">
        <v>11</v>
      </c>
      <c r="H16" s="80">
        <v>10</v>
      </c>
      <c r="I16" s="80">
        <v>18</v>
      </c>
      <c r="J16" s="80"/>
      <c r="K16" s="88"/>
    </row>
    <row r="17" spans="1:12" s="8" customFormat="1" ht="27.75" customHeight="1" x14ac:dyDescent="0.2">
      <c r="A17" s="161"/>
      <c r="B17" s="142" t="s">
        <v>108</v>
      </c>
      <c r="C17" s="143"/>
      <c r="D17" s="36">
        <v>13</v>
      </c>
      <c r="E17" s="80">
        <v>69</v>
      </c>
      <c r="F17" s="80">
        <v>37</v>
      </c>
      <c r="G17" s="80">
        <v>33</v>
      </c>
      <c r="H17" s="80">
        <v>28</v>
      </c>
      <c r="I17" s="80">
        <v>36</v>
      </c>
      <c r="J17" s="80"/>
      <c r="K17" s="88"/>
    </row>
    <row r="18" spans="1:12" ht="18.75" customHeight="1" x14ac:dyDescent="0.25">
      <c r="A18" s="161"/>
      <c r="B18" s="163" t="s">
        <v>67</v>
      </c>
      <c r="C18" s="11" t="s">
        <v>71</v>
      </c>
      <c r="D18" s="36">
        <v>14</v>
      </c>
      <c r="E18" s="81">
        <v>28444</v>
      </c>
      <c r="F18" s="81">
        <v>16011</v>
      </c>
      <c r="G18" s="81">
        <v>13302</v>
      </c>
      <c r="H18" s="81">
        <v>5936</v>
      </c>
      <c r="I18" s="81">
        <v>15142</v>
      </c>
      <c r="J18" s="77">
        <v>7</v>
      </c>
      <c r="K18" s="95">
        <f t="shared" ref="K18:K28" si="2">E18-F18</f>
        <v>12433</v>
      </c>
    </row>
    <row r="19" spans="1:12" ht="18.75" customHeight="1" x14ac:dyDescent="0.25">
      <c r="A19" s="161"/>
      <c r="B19" s="164"/>
      <c r="C19" s="11" t="s">
        <v>66</v>
      </c>
      <c r="D19" s="36">
        <v>15</v>
      </c>
      <c r="E19" s="81">
        <v>12336</v>
      </c>
      <c r="F19" s="81">
        <v>8656</v>
      </c>
      <c r="G19" s="81">
        <v>6917</v>
      </c>
      <c r="H19" s="81">
        <v>2976</v>
      </c>
      <c r="I19" s="81">
        <v>5419</v>
      </c>
      <c r="J19" s="81"/>
      <c r="K19" s="95">
        <f t="shared" si="2"/>
        <v>3680</v>
      </c>
    </row>
    <row r="20" spans="1:12" ht="18.75" customHeight="1" x14ac:dyDescent="0.25">
      <c r="A20" s="161"/>
      <c r="B20" s="165"/>
      <c r="C20" s="11" t="s">
        <v>72</v>
      </c>
      <c r="D20" s="36">
        <v>16</v>
      </c>
      <c r="E20" s="81">
        <v>11</v>
      </c>
      <c r="F20" s="81">
        <v>10</v>
      </c>
      <c r="G20" s="81">
        <v>8</v>
      </c>
      <c r="H20" s="81">
        <v>1</v>
      </c>
      <c r="I20" s="81">
        <v>3</v>
      </c>
      <c r="J20" s="81"/>
      <c r="K20" s="95">
        <f t="shared" si="2"/>
        <v>1</v>
      </c>
    </row>
    <row r="21" spans="1:12" ht="24" customHeight="1" x14ac:dyDescent="0.25">
      <c r="A21" s="161"/>
      <c r="B21" s="153" t="s">
        <v>69</v>
      </c>
      <c r="C21" s="154"/>
      <c r="D21" s="36">
        <v>17</v>
      </c>
      <c r="E21" s="81">
        <v>134</v>
      </c>
      <c r="F21" s="81">
        <v>75</v>
      </c>
      <c r="G21" s="81">
        <v>61</v>
      </c>
      <c r="H21" s="81">
        <v>5</v>
      </c>
      <c r="I21" s="81">
        <v>73</v>
      </c>
      <c r="J21" s="81"/>
      <c r="K21" s="95">
        <f t="shared" si="2"/>
        <v>59</v>
      </c>
    </row>
    <row r="22" spans="1:12" ht="18" customHeight="1" x14ac:dyDescent="0.25">
      <c r="A22" s="161"/>
      <c r="B22" s="147" t="s">
        <v>19</v>
      </c>
      <c r="C22" s="148"/>
      <c r="D22" s="36">
        <v>18</v>
      </c>
      <c r="E22" s="76">
        <v>1</v>
      </c>
      <c r="F22" s="76"/>
      <c r="G22" s="76"/>
      <c r="H22" s="76"/>
      <c r="I22" s="76">
        <v>1</v>
      </c>
      <c r="J22" s="76"/>
      <c r="K22" s="95">
        <f t="shared" si="2"/>
        <v>1</v>
      </c>
    </row>
    <row r="23" spans="1:12" ht="18.75" customHeight="1" x14ac:dyDescent="0.25">
      <c r="A23" s="161"/>
      <c r="B23" s="158" t="s">
        <v>54</v>
      </c>
      <c r="C23" s="159"/>
      <c r="D23" s="36">
        <v>19</v>
      </c>
      <c r="E23" s="81">
        <v>267</v>
      </c>
      <c r="F23" s="81">
        <v>255</v>
      </c>
      <c r="G23" s="81">
        <v>254</v>
      </c>
      <c r="H23" s="81">
        <v>231</v>
      </c>
      <c r="I23" s="81">
        <v>13</v>
      </c>
      <c r="J23" s="81"/>
      <c r="K23" s="95">
        <f t="shared" si="2"/>
        <v>12</v>
      </c>
    </row>
    <row r="24" spans="1:12" ht="15.75" customHeight="1" x14ac:dyDescent="0.25">
      <c r="A24" s="162"/>
      <c r="B24" s="10" t="s">
        <v>20</v>
      </c>
      <c r="C24" s="10"/>
      <c r="D24" s="36">
        <v>20</v>
      </c>
      <c r="E24" s="82">
        <f t="shared" ref="E24:J24" si="3">SUM(E14:E23)</f>
        <v>41323</v>
      </c>
      <c r="F24" s="82">
        <f t="shared" si="3"/>
        <v>25078</v>
      </c>
      <c r="G24" s="82">
        <f t="shared" si="3"/>
        <v>20607</v>
      </c>
      <c r="H24" s="82">
        <f t="shared" si="3"/>
        <v>9190</v>
      </c>
      <c r="I24" s="82">
        <f t="shared" si="3"/>
        <v>20716</v>
      </c>
      <c r="J24" s="82">
        <f t="shared" si="3"/>
        <v>7</v>
      </c>
      <c r="K24" s="95">
        <f t="shared" si="2"/>
        <v>16245</v>
      </c>
      <c r="L24" s="98"/>
    </row>
    <row r="25" spans="1:12" ht="18.75" customHeight="1" x14ac:dyDescent="0.25">
      <c r="A25" s="127" t="s">
        <v>74</v>
      </c>
      <c r="B25" s="128"/>
      <c r="C25" s="129"/>
      <c r="D25" s="36">
        <v>21</v>
      </c>
      <c r="E25" s="81">
        <v>7566</v>
      </c>
      <c r="F25" s="81">
        <v>5519</v>
      </c>
      <c r="G25" s="81">
        <v>5339</v>
      </c>
      <c r="H25" s="85">
        <v>1705</v>
      </c>
      <c r="I25" s="81">
        <v>2227</v>
      </c>
      <c r="J25" s="81"/>
      <c r="K25" s="95">
        <f t="shared" si="2"/>
        <v>2047</v>
      </c>
    </row>
    <row r="26" spans="1:12" ht="15.75" customHeight="1" x14ac:dyDescent="0.25">
      <c r="A26" s="155" t="s">
        <v>27</v>
      </c>
      <c r="B26" s="156"/>
      <c r="C26" s="157"/>
      <c r="D26" s="36">
        <v>22</v>
      </c>
      <c r="E26" s="96">
        <v>432</v>
      </c>
      <c r="F26" s="96">
        <v>342</v>
      </c>
      <c r="G26" s="96">
        <v>338</v>
      </c>
      <c r="H26" s="97" t="s">
        <v>102</v>
      </c>
      <c r="I26" s="96">
        <v>94</v>
      </c>
      <c r="J26" s="96"/>
      <c r="K26" s="95">
        <f t="shared" si="2"/>
        <v>90</v>
      </c>
    </row>
    <row r="27" spans="1:12" ht="26.25" customHeight="1" x14ac:dyDescent="0.25">
      <c r="A27" s="127" t="s">
        <v>112</v>
      </c>
      <c r="B27" s="128"/>
      <c r="C27" s="129"/>
      <c r="D27" s="36">
        <v>23</v>
      </c>
      <c r="E27" s="81"/>
      <c r="F27" s="81"/>
      <c r="G27" s="81"/>
      <c r="H27" s="85" t="s">
        <v>102</v>
      </c>
      <c r="I27" s="81"/>
      <c r="J27" s="81"/>
      <c r="K27" s="95">
        <f t="shared" si="2"/>
        <v>0</v>
      </c>
    </row>
    <row r="28" spans="1:12" x14ac:dyDescent="0.25">
      <c r="A28" s="149" t="s">
        <v>109</v>
      </c>
      <c r="B28" s="149"/>
      <c r="C28" s="149"/>
      <c r="D28" s="36">
        <v>24</v>
      </c>
      <c r="E28" s="83">
        <f>E13+E24+E25+E27</f>
        <v>119479</v>
      </c>
      <c r="F28" s="83">
        <f>F13+F24+F25+F27</f>
        <v>91643</v>
      </c>
      <c r="G28" s="83">
        <f>G13+G24+G25+G27</f>
        <v>85925</v>
      </c>
      <c r="H28" s="83">
        <f>H13+H24+H25</f>
        <v>55187</v>
      </c>
      <c r="I28" s="83">
        <f>I13+I24+I25+I27</f>
        <v>33554</v>
      </c>
      <c r="J28" s="83">
        <f>J13+J24+J25+J27</f>
        <v>60</v>
      </c>
      <c r="K28" s="90">
        <f t="shared" si="2"/>
        <v>27836</v>
      </c>
      <c r="L28" s="98"/>
    </row>
    <row r="29" spans="1:12" x14ac:dyDescent="0.25">
      <c r="A29" s="38"/>
      <c r="B29" s="39"/>
      <c r="C29" s="39"/>
    </row>
  </sheetData>
  <mergeCells count="27">
    <mergeCell ref="B18:B20"/>
    <mergeCell ref="B21:C21"/>
    <mergeCell ref="B8:C8"/>
    <mergeCell ref="B9:C9"/>
    <mergeCell ref="B10:C10"/>
    <mergeCell ref="B5:B7"/>
    <mergeCell ref="B11:C11"/>
    <mergeCell ref="A28:C28"/>
    <mergeCell ref="A5:A13"/>
    <mergeCell ref="B12:C12"/>
    <mergeCell ref="A26:C26"/>
    <mergeCell ref="B23:C23"/>
    <mergeCell ref="A27:C27"/>
    <mergeCell ref="A14:A24"/>
    <mergeCell ref="B14:C14"/>
    <mergeCell ref="B15:C15"/>
    <mergeCell ref="B17:C17"/>
    <mergeCell ref="A25:C25"/>
    <mergeCell ref="G2:H2"/>
    <mergeCell ref="A1:I1"/>
    <mergeCell ref="E2:F2"/>
    <mergeCell ref="I2:J2"/>
    <mergeCell ref="D2:D3"/>
    <mergeCell ref="A2:C3"/>
    <mergeCell ref="B16:C16"/>
    <mergeCell ref="A4:C4"/>
    <mergeCell ref="B22:C22"/>
  </mergeCells>
  <phoneticPr fontId="3" type="noConversion"/>
  <pageMargins left="0.39370078740157483" right="0.19685039370078741" top="0.15748031496062992" bottom="0.11811023622047245" header="0.23622047244094491" footer="0.27559055118110237"/>
  <pageSetup paperSize="9" scale="81" firstPageNumber="2" orientation="portrait" useFirstPageNumber="1" r:id="rId1"/>
  <headerFooter>
    <oddFooter>&amp;R&amp;P&amp;C&amp;R&amp;P&amp;CФорма № Зведений- 2 азс, Підрозділ: Державна судова адміністрація України, 
Початок періоду: 01.01.2019, Кінець періоду: 31.03.2019&amp;L710A77DF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zoomScaleSheetLayoutView="100" workbookViewId="0">
      <selection activeCell="M46" sqref="M46"/>
    </sheetView>
  </sheetViews>
  <sheetFormatPr defaultRowHeight="12.75" x14ac:dyDescent="0.2"/>
  <cols>
    <col min="1" max="1" width="5.85546875" style="1" customWidth="1"/>
    <col min="2" max="2" width="8" style="1" customWidth="1"/>
    <col min="3" max="3" width="14.85546875" style="1" customWidth="1"/>
    <col min="4" max="4" width="20" style="1" customWidth="1"/>
    <col min="5" max="8" width="10.42578125" style="1" customWidth="1"/>
    <col min="9" max="9" width="12.5703125" style="1" customWidth="1"/>
    <col min="10" max="16384" width="9.140625" style="1"/>
  </cols>
  <sheetData>
    <row r="1" spans="1:12" ht="15" customHeight="1" x14ac:dyDescent="0.25">
      <c r="A1" s="169" t="s">
        <v>85</v>
      </c>
      <c r="B1" s="169"/>
      <c r="C1" s="169"/>
      <c r="D1" s="169"/>
      <c r="E1" s="169"/>
      <c r="F1" s="37"/>
      <c r="G1" s="37"/>
      <c r="H1" s="37"/>
      <c r="I1" s="12"/>
    </row>
    <row r="2" spans="1:12" ht="29.25" customHeight="1" x14ac:dyDescent="0.2">
      <c r="A2" s="170" t="s">
        <v>4</v>
      </c>
      <c r="B2" s="171"/>
      <c r="C2" s="171"/>
      <c r="D2" s="171"/>
      <c r="E2" s="171"/>
      <c r="F2" s="171"/>
      <c r="G2" s="172"/>
      <c r="H2" s="13" t="s">
        <v>21</v>
      </c>
      <c r="I2" s="13" t="s">
        <v>5</v>
      </c>
    </row>
    <row r="3" spans="1:12" ht="16.5" customHeight="1" x14ac:dyDescent="0.2">
      <c r="A3" s="173" t="s">
        <v>22</v>
      </c>
      <c r="B3" s="175" t="s">
        <v>113</v>
      </c>
      <c r="C3" s="176"/>
      <c r="D3" s="181" t="s">
        <v>76</v>
      </c>
      <c r="E3" s="184" t="s">
        <v>58</v>
      </c>
      <c r="F3" s="185"/>
      <c r="G3" s="186"/>
      <c r="H3" s="14">
        <v>1</v>
      </c>
      <c r="I3" s="86">
        <v>1617</v>
      </c>
    </row>
    <row r="4" spans="1:12" ht="16.5" customHeight="1" x14ac:dyDescent="0.2">
      <c r="A4" s="174"/>
      <c r="B4" s="177"/>
      <c r="C4" s="178"/>
      <c r="D4" s="182"/>
      <c r="E4" s="187" t="s">
        <v>59</v>
      </c>
      <c r="F4" s="188"/>
      <c r="G4" s="189"/>
      <c r="H4" s="14">
        <v>2</v>
      </c>
      <c r="I4" s="86">
        <v>824</v>
      </c>
    </row>
    <row r="5" spans="1:12" ht="16.5" customHeight="1" x14ac:dyDescent="0.2">
      <c r="A5" s="174"/>
      <c r="B5" s="177"/>
      <c r="C5" s="178"/>
      <c r="D5" s="183"/>
      <c r="E5" s="187" t="s">
        <v>70</v>
      </c>
      <c r="F5" s="188"/>
      <c r="G5" s="189"/>
      <c r="H5" s="14">
        <v>3</v>
      </c>
      <c r="I5" s="86">
        <v>3713</v>
      </c>
    </row>
    <row r="6" spans="1:12" ht="15" customHeight="1" x14ac:dyDescent="0.2">
      <c r="A6" s="174"/>
      <c r="B6" s="177"/>
      <c r="C6" s="178"/>
      <c r="D6" s="190" t="s">
        <v>57</v>
      </c>
      <c r="E6" s="184" t="s">
        <v>58</v>
      </c>
      <c r="F6" s="185"/>
      <c r="G6" s="186"/>
      <c r="H6" s="14">
        <v>4</v>
      </c>
      <c r="I6" s="86">
        <v>1065</v>
      </c>
      <c r="J6" s="2"/>
      <c r="K6" s="2"/>
      <c r="L6" s="3"/>
    </row>
    <row r="7" spans="1:12" ht="15" customHeight="1" x14ac:dyDescent="0.2">
      <c r="A7" s="174"/>
      <c r="B7" s="177"/>
      <c r="C7" s="178"/>
      <c r="D7" s="191"/>
      <c r="E7" s="187" t="s">
        <v>59</v>
      </c>
      <c r="F7" s="188"/>
      <c r="G7" s="189"/>
      <c r="H7" s="14">
        <v>5</v>
      </c>
      <c r="I7" s="86">
        <v>728</v>
      </c>
      <c r="J7" s="2"/>
      <c r="K7" s="2"/>
      <c r="L7" s="3"/>
    </row>
    <row r="8" spans="1:12" ht="15" customHeight="1" x14ac:dyDescent="0.2">
      <c r="A8" s="174"/>
      <c r="B8" s="177"/>
      <c r="C8" s="178"/>
      <c r="D8" s="192"/>
      <c r="E8" s="187" t="s">
        <v>70</v>
      </c>
      <c r="F8" s="188"/>
      <c r="G8" s="189"/>
      <c r="H8" s="14">
        <v>6</v>
      </c>
      <c r="I8" s="86">
        <v>1907</v>
      </c>
      <c r="J8" s="2"/>
      <c r="K8" s="2"/>
      <c r="L8" s="3"/>
    </row>
    <row r="9" spans="1:12" ht="15" customHeight="1" x14ac:dyDescent="0.2">
      <c r="A9" s="174"/>
      <c r="B9" s="177"/>
      <c r="C9" s="178"/>
      <c r="D9" s="193" t="s">
        <v>60</v>
      </c>
      <c r="E9" s="184" t="s">
        <v>58</v>
      </c>
      <c r="F9" s="185"/>
      <c r="G9" s="186"/>
      <c r="H9" s="14">
        <v>7</v>
      </c>
      <c r="I9" s="86">
        <v>777</v>
      </c>
      <c r="J9" s="2"/>
      <c r="K9" s="2"/>
      <c r="L9" s="3"/>
    </row>
    <row r="10" spans="1:12" ht="15" customHeight="1" x14ac:dyDescent="0.2">
      <c r="A10" s="174"/>
      <c r="B10" s="177"/>
      <c r="C10" s="178"/>
      <c r="D10" s="193"/>
      <c r="E10" s="187" t="s">
        <v>59</v>
      </c>
      <c r="F10" s="188"/>
      <c r="G10" s="189"/>
      <c r="H10" s="14">
        <v>8</v>
      </c>
      <c r="I10" s="86">
        <v>67</v>
      </c>
      <c r="J10" s="2"/>
      <c r="K10" s="2"/>
      <c r="L10" s="3"/>
    </row>
    <row r="11" spans="1:12" ht="15" customHeight="1" x14ac:dyDescent="0.2">
      <c r="A11" s="174"/>
      <c r="B11" s="179"/>
      <c r="C11" s="180"/>
      <c r="D11" s="193"/>
      <c r="E11" s="187" t="s">
        <v>70</v>
      </c>
      <c r="F11" s="188"/>
      <c r="G11" s="189"/>
      <c r="H11" s="14">
        <v>9</v>
      </c>
      <c r="I11" s="86"/>
      <c r="J11" s="2"/>
      <c r="K11" s="2"/>
      <c r="L11" s="3"/>
    </row>
    <row r="12" spans="1:12" ht="15.75" customHeight="1" x14ac:dyDescent="0.2">
      <c r="A12" s="174"/>
      <c r="B12" s="147" t="s">
        <v>103</v>
      </c>
      <c r="C12" s="194"/>
      <c r="D12" s="194"/>
      <c r="E12" s="194"/>
      <c r="F12" s="194"/>
      <c r="G12" s="148"/>
      <c r="H12" s="14">
        <v>10</v>
      </c>
      <c r="I12" s="86">
        <v>92</v>
      </c>
      <c r="J12" s="2"/>
      <c r="K12" s="2"/>
      <c r="L12" s="3"/>
    </row>
    <row r="13" spans="1:12" ht="15" customHeight="1" x14ac:dyDescent="0.2">
      <c r="A13" s="174"/>
      <c r="B13" s="195" t="s">
        <v>84</v>
      </c>
      <c r="C13" s="195"/>
      <c r="D13" s="195"/>
      <c r="E13" s="196" t="s">
        <v>32</v>
      </c>
      <c r="F13" s="197"/>
      <c r="G13" s="198"/>
      <c r="H13" s="14">
        <v>11</v>
      </c>
      <c r="I13" s="86">
        <v>58</v>
      </c>
      <c r="J13" s="2"/>
      <c r="K13" s="2"/>
      <c r="L13" s="3"/>
    </row>
    <row r="14" spans="1:12" ht="15" customHeight="1" x14ac:dyDescent="0.2">
      <c r="A14" s="174"/>
      <c r="B14" s="195"/>
      <c r="C14" s="195"/>
      <c r="D14" s="195"/>
      <c r="E14" s="196" t="s">
        <v>28</v>
      </c>
      <c r="F14" s="197"/>
      <c r="G14" s="198"/>
      <c r="H14" s="14">
        <v>12</v>
      </c>
      <c r="I14" s="86">
        <v>36</v>
      </c>
      <c r="J14" s="2"/>
      <c r="K14" s="2"/>
      <c r="L14" s="3"/>
    </row>
    <row r="15" spans="1:12" ht="18" customHeight="1" x14ac:dyDescent="0.2">
      <c r="A15" s="174"/>
      <c r="B15" s="199" t="s">
        <v>55</v>
      </c>
      <c r="C15" s="199"/>
      <c r="D15" s="199"/>
      <c r="E15" s="200" t="s">
        <v>56</v>
      </c>
      <c r="F15" s="201"/>
      <c r="G15" s="202"/>
      <c r="H15" s="14">
        <v>13</v>
      </c>
      <c r="I15" s="86">
        <v>15</v>
      </c>
      <c r="J15" s="2"/>
      <c r="K15" s="2"/>
      <c r="L15" s="3"/>
    </row>
    <row r="16" spans="1:12" ht="18" customHeight="1" x14ac:dyDescent="0.2">
      <c r="A16" s="174"/>
      <c r="B16" s="199"/>
      <c r="C16" s="199"/>
      <c r="D16" s="199"/>
      <c r="E16" s="200" t="s">
        <v>33</v>
      </c>
      <c r="F16" s="201"/>
      <c r="G16" s="202"/>
      <c r="H16" s="14">
        <v>14</v>
      </c>
      <c r="I16" s="86">
        <v>17</v>
      </c>
      <c r="J16" s="2"/>
      <c r="K16" s="2"/>
      <c r="L16" s="3"/>
    </row>
    <row r="17" spans="1:12" ht="24" customHeight="1" x14ac:dyDescent="0.2">
      <c r="A17" s="174"/>
      <c r="B17" s="203" t="s">
        <v>88</v>
      </c>
      <c r="C17" s="204"/>
      <c r="D17" s="204"/>
      <c r="E17" s="204"/>
      <c r="F17" s="204"/>
      <c r="G17" s="205"/>
      <c r="H17" s="14">
        <v>15</v>
      </c>
      <c r="I17" s="86">
        <v>51</v>
      </c>
      <c r="J17" s="2"/>
      <c r="K17" s="2"/>
      <c r="L17" s="3"/>
    </row>
    <row r="18" spans="1:12" ht="15" customHeight="1" x14ac:dyDescent="0.2">
      <c r="A18" s="174"/>
      <c r="B18" s="206" t="s">
        <v>81</v>
      </c>
      <c r="C18" s="207"/>
      <c r="D18" s="207"/>
      <c r="E18" s="207"/>
      <c r="F18" s="207"/>
      <c r="G18" s="208"/>
      <c r="H18" s="14">
        <v>16</v>
      </c>
      <c r="I18" s="86">
        <v>1079</v>
      </c>
      <c r="J18" s="4"/>
      <c r="K18" s="4"/>
      <c r="L18" s="3"/>
    </row>
    <row r="19" spans="1:12" ht="15" customHeight="1" x14ac:dyDescent="0.2">
      <c r="A19" s="174"/>
      <c r="B19" s="206" t="s">
        <v>114</v>
      </c>
      <c r="C19" s="207"/>
      <c r="D19" s="207"/>
      <c r="E19" s="207"/>
      <c r="F19" s="207"/>
      <c r="G19" s="208"/>
      <c r="H19" s="14">
        <v>17</v>
      </c>
      <c r="I19" s="86">
        <v>10588</v>
      </c>
      <c r="J19" s="4"/>
      <c r="K19" s="4"/>
      <c r="L19" s="3"/>
    </row>
    <row r="20" spans="1:12" ht="15" customHeight="1" x14ac:dyDescent="0.2">
      <c r="A20" s="174"/>
      <c r="B20" s="206" t="s">
        <v>82</v>
      </c>
      <c r="C20" s="207"/>
      <c r="D20" s="207"/>
      <c r="E20" s="207"/>
      <c r="F20" s="207"/>
      <c r="G20" s="208"/>
      <c r="H20" s="14">
        <v>18</v>
      </c>
      <c r="I20" s="86">
        <v>732</v>
      </c>
      <c r="J20" s="5"/>
    </row>
    <row r="21" spans="1:12" ht="23.25" customHeight="1" x14ac:dyDescent="0.2">
      <c r="A21" s="174"/>
      <c r="B21" s="142" t="s">
        <v>92</v>
      </c>
      <c r="C21" s="209"/>
      <c r="D21" s="209"/>
      <c r="E21" s="209"/>
      <c r="F21" s="209"/>
      <c r="G21" s="143"/>
      <c r="H21" s="14">
        <v>19</v>
      </c>
      <c r="I21" s="86">
        <v>193</v>
      </c>
      <c r="J21" s="5"/>
    </row>
    <row r="22" spans="1:12" ht="15" customHeight="1" x14ac:dyDescent="0.2">
      <c r="A22" s="210" t="s">
        <v>49</v>
      </c>
      <c r="B22" s="175" t="s">
        <v>79</v>
      </c>
      <c r="C22" s="176"/>
      <c r="D22" s="181" t="s">
        <v>76</v>
      </c>
      <c r="E22" s="184" t="s">
        <v>77</v>
      </c>
      <c r="F22" s="185"/>
      <c r="G22" s="186"/>
      <c r="H22" s="14">
        <v>20</v>
      </c>
      <c r="I22" s="86">
        <v>6037</v>
      </c>
      <c r="J22" s="5"/>
    </row>
    <row r="23" spans="1:12" ht="15" customHeight="1" x14ac:dyDescent="0.2">
      <c r="A23" s="211"/>
      <c r="B23" s="177"/>
      <c r="C23" s="178"/>
      <c r="D23" s="182"/>
      <c r="E23" s="187" t="s">
        <v>59</v>
      </c>
      <c r="F23" s="188"/>
      <c r="G23" s="189"/>
      <c r="H23" s="14">
        <v>21</v>
      </c>
      <c r="I23" s="86">
        <v>2224</v>
      </c>
      <c r="J23" s="5"/>
    </row>
    <row r="24" spans="1:12" ht="15" customHeight="1" x14ac:dyDescent="0.2">
      <c r="A24" s="211"/>
      <c r="B24" s="177"/>
      <c r="C24" s="178"/>
      <c r="D24" s="183"/>
      <c r="E24" s="187" t="s">
        <v>78</v>
      </c>
      <c r="F24" s="188"/>
      <c r="G24" s="189"/>
      <c r="H24" s="14">
        <v>22</v>
      </c>
      <c r="I24" s="86"/>
      <c r="J24" s="5"/>
    </row>
    <row r="25" spans="1:12" ht="15" customHeight="1" x14ac:dyDescent="0.2">
      <c r="A25" s="211"/>
      <c r="B25" s="177"/>
      <c r="C25" s="178"/>
      <c r="D25" s="190" t="s">
        <v>57</v>
      </c>
      <c r="E25" s="184" t="s">
        <v>77</v>
      </c>
      <c r="F25" s="185"/>
      <c r="G25" s="186"/>
      <c r="H25" s="14">
        <v>23</v>
      </c>
      <c r="I25" s="86">
        <v>3778</v>
      </c>
      <c r="J25" s="5"/>
    </row>
    <row r="26" spans="1:12" ht="15" customHeight="1" x14ac:dyDescent="0.2">
      <c r="A26" s="211"/>
      <c r="B26" s="177"/>
      <c r="C26" s="178"/>
      <c r="D26" s="191"/>
      <c r="E26" s="187" t="s">
        <v>59</v>
      </c>
      <c r="F26" s="188"/>
      <c r="G26" s="189"/>
      <c r="H26" s="14">
        <v>24</v>
      </c>
      <c r="I26" s="86">
        <v>2327</v>
      </c>
      <c r="J26" s="5"/>
    </row>
    <row r="27" spans="1:12" ht="15" customHeight="1" x14ac:dyDescent="0.2">
      <c r="A27" s="211"/>
      <c r="B27" s="177"/>
      <c r="C27" s="178"/>
      <c r="D27" s="192"/>
      <c r="E27" s="187" t="s">
        <v>78</v>
      </c>
      <c r="F27" s="188"/>
      <c r="G27" s="189"/>
      <c r="H27" s="14">
        <v>25</v>
      </c>
      <c r="I27" s="86">
        <v>1</v>
      </c>
      <c r="J27" s="5"/>
    </row>
    <row r="28" spans="1:12" ht="15" customHeight="1" x14ac:dyDescent="0.2">
      <c r="A28" s="211"/>
      <c r="B28" s="177"/>
      <c r="C28" s="178"/>
      <c r="D28" s="193" t="s">
        <v>60</v>
      </c>
      <c r="E28" s="184" t="s">
        <v>77</v>
      </c>
      <c r="F28" s="185"/>
      <c r="G28" s="186"/>
      <c r="H28" s="14">
        <v>26</v>
      </c>
      <c r="I28" s="86">
        <v>969</v>
      </c>
      <c r="J28" s="5"/>
    </row>
    <row r="29" spans="1:12" ht="15" customHeight="1" x14ac:dyDescent="0.2">
      <c r="A29" s="211"/>
      <c r="B29" s="177"/>
      <c r="C29" s="178"/>
      <c r="D29" s="193"/>
      <c r="E29" s="187" t="s">
        <v>59</v>
      </c>
      <c r="F29" s="188"/>
      <c r="G29" s="189"/>
      <c r="H29" s="14">
        <v>27</v>
      </c>
      <c r="I29" s="86">
        <v>67</v>
      </c>
      <c r="J29" s="5"/>
    </row>
    <row r="30" spans="1:12" ht="15" customHeight="1" x14ac:dyDescent="0.2">
      <c r="A30" s="211"/>
      <c r="B30" s="179"/>
      <c r="C30" s="180"/>
      <c r="D30" s="193"/>
      <c r="E30" s="187" t="s">
        <v>78</v>
      </c>
      <c r="F30" s="188"/>
      <c r="G30" s="189"/>
      <c r="H30" s="14">
        <v>28</v>
      </c>
      <c r="I30" s="86"/>
      <c r="J30" s="5"/>
    </row>
    <row r="31" spans="1:12" ht="15" customHeight="1" x14ac:dyDescent="0.2">
      <c r="A31" s="211"/>
      <c r="B31" s="212" t="s">
        <v>35</v>
      </c>
      <c r="C31" s="212"/>
      <c r="D31" s="213" t="s">
        <v>29</v>
      </c>
      <c r="E31" s="214"/>
      <c r="F31" s="214"/>
      <c r="G31" s="215"/>
      <c r="H31" s="14">
        <v>29</v>
      </c>
      <c r="I31" s="86">
        <v>14364</v>
      </c>
    </row>
    <row r="32" spans="1:12" ht="15" customHeight="1" x14ac:dyDescent="0.2">
      <c r="A32" s="211"/>
      <c r="B32" s="212"/>
      <c r="C32" s="212"/>
      <c r="D32" s="213" t="s">
        <v>30</v>
      </c>
      <c r="E32" s="214"/>
      <c r="F32" s="214"/>
      <c r="G32" s="215"/>
      <c r="H32" s="14">
        <v>30</v>
      </c>
      <c r="I32" s="86">
        <v>10862</v>
      </c>
    </row>
    <row r="33" spans="1:9" ht="15" customHeight="1" x14ac:dyDescent="0.2">
      <c r="A33" s="211"/>
      <c r="B33" s="212"/>
      <c r="C33" s="212"/>
      <c r="D33" s="216" t="s">
        <v>75</v>
      </c>
      <c r="E33" s="217"/>
      <c r="F33" s="217"/>
      <c r="G33" s="218"/>
      <c r="H33" s="14">
        <v>31</v>
      </c>
      <c r="I33" s="86">
        <v>335</v>
      </c>
    </row>
    <row r="34" spans="1:9" ht="15" customHeight="1" x14ac:dyDescent="0.2">
      <c r="A34" s="211"/>
      <c r="B34" s="206" t="s">
        <v>81</v>
      </c>
      <c r="C34" s="207"/>
      <c r="D34" s="207"/>
      <c r="E34" s="207"/>
      <c r="F34" s="207"/>
      <c r="G34" s="208"/>
      <c r="H34" s="14">
        <v>32</v>
      </c>
      <c r="I34" s="86">
        <v>518</v>
      </c>
    </row>
    <row r="35" spans="1:9" ht="15" customHeight="1" x14ac:dyDescent="0.2">
      <c r="A35" s="211"/>
      <c r="B35" s="206" t="s">
        <v>114</v>
      </c>
      <c r="C35" s="207"/>
      <c r="D35" s="207"/>
      <c r="E35" s="207"/>
      <c r="F35" s="207"/>
      <c r="G35" s="208"/>
      <c r="H35" s="14">
        <v>33</v>
      </c>
      <c r="I35" s="86">
        <v>10596</v>
      </c>
    </row>
    <row r="36" spans="1:9" ht="37.5" customHeight="1" x14ac:dyDescent="0.2">
      <c r="A36" s="211"/>
      <c r="B36" s="142" t="s">
        <v>91</v>
      </c>
      <c r="C36" s="209"/>
      <c r="D36" s="209"/>
      <c r="E36" s="209"/>
      <c r="F36" s="209"/>
      <c r="G36" s="143"/>
      <c r="H36" s="14">
        <v>34</v>
      </c>
      <c r="I36" s="86">
        <v>659</v>
      </c>
    </row>
    <row r="37" spans="1:9" ht="15" customHeight="1" x14ac:dyDescent="0.2">
      <c r="A37" s="219" t="s">
        <v>80</v>
      </c>
      <c r="B37" s="220"/>
      <c r="C37" s="221"/>
      <c r="D37" s="228" t="s">
        <v>76</v>
      </c>
      <c r="E37" s="229"/>
      <c r="F37" s="229"/>
      <c r="G37" s="230"/>
      <c r="H37" s="14">
        <v>35</v>
      </c>
      <c r="I37" s="86">
        <v>2399</v>
      </c>
    </row>
    <row r="38" spans="1:9" ht="15" customHeight="1" x14ac:dyDescent="0.2">
      <c r="A38" s="222"/>
      <c r="B38" s="223"/>
      <c r="C38" s="224"/>
      <c r="D38" s="228" t="s">
        <v>57</v>
      </c>
      <c r="E38" s="229"/>
      <c r="F38" s="229"/>
      <c r="G38" s="230"/>
      <c r="H38" s="14">
        <v>36</v>
      </c>
      <c r="I38" s="86">
        <v>1483</v>
      </c>
    </row>
    <row r="39" spans="1:9" ht="15" customHeight="1" x14ac:dyDescent="0.2">
      <c r="A39" s="225"/>
      <c r="B39" s="226"/>
      <c r="C39" s="227"/>
      <c r="D39" s="228" t="s">
        <v>60</v>
      </c>
      <c r="E39" s="229"/>
      <c r="F39" s="229"/>
      <c r="G39" s="230"/>
      <c r="H39" s="14">
        <v>37</v>
      </c>
      <c r="I39" s="86">
        <v>222</v>
      </c>
    </row>
    <row r="40" spans="1:9" ht="14.25" customHeight="1" x14ac:dyDescent="0.2">
      <c r="A40" s="195" t="s">
        <v>24</v>
      </c>
      <c r="B40" s="195"/>
      <c r="C40" s="195"/>
      <c r="D40" s="195"/>
      <c r="E40" s="195"/>
      <c r="F40" s="195"/>
      <c r="G40" s="195"/>
      <c r="H40" s="195"/>
      <c r="I40" s="195"/>
    </row>
    <row r="41" spans="1:9" ht="15.75" customHeight="1" x14ac:dyDescent="0.2">
      <c r="A41" s="232" t="s">
        <v>25</v>
      </c>
      <c r="B41" s="233"/>
      <c r="C41" s="233"/>
      <c r="D41" s="233"/>
      <c r="E41" s="233"/>
      <c r="F41" s="233"/>
      <c r="G41" s="234"/>
      <c r="H41" s="46">
        <v>38</v>
      </c>
      <c r="I41" s="87">
        <v>966</v>
      </c>
    </row>
    <row r="42" spans="1:9" ht="14.25" customHeight="1" x14ac:dyDescent="0.2">
      <c r="A42" s="235" t="s">
        <v>26</v>
      </c>
      <c r="B42" s="236"/>
      <c r="C42" s="236"/>
      <c r="D42" s="236"/>
      <c r="E42" s="236"/>
      <c r="F42" s="236"/>
      <c r="G42" s="237"/>
      <c r="H42" s="46">
        <v>39</v>
      </c>
      <c r="I42" s="87">
        <v>584</v>
      </c>
    </row>
    <row r="43" spans="1:9" x14ac:dyDescent="0.2">
      <c r="A43" s="6"/>
      <c r="B43" s="6"/>
      <c r="C43" s="6"/>
      <c r="D43" s="6"/>
      <c r="E43" s="6"/>
      <c r="F43" s="6"/>
      <c r="G43" s="6"/>
      <c r="H43" s="6"/>
      <c r="I43" s="6"/>
    </row>
    <row r="44" spans="1:9" ht="15.75" x14ac:dyDescent="0.25">
      <c r="A44" s="63" t="s">
        <v>100</v>
      </c>
      <c r="B44" s="6"/>
      <c r="C44" s="6"/>
      <c r="D44" s="6"/>
      <c r="E44" s="6"/>
      <c r="F44" s="6"/>
      <c r="G44" s="6"/>
      <c r="H44" s="6"/>
      <c r="I44" s="6"/>
    </row>
    <row r="45" spans="1:9" ht="16.5" customHeight="1" x14ac:dyDescent="0.2">
      <c r="A45" s="238" t="s">
        <v>98</v>
      </c>
      <c r="B45" s="239"/>
      <c r="C45" s="239"/>
      <c r="D45" s="240"/>
      <c r="E45" s="244" t="s">
        <v>93</v>
      </c>
      <c r="F45" s="244"/>
      <c r="G45" s="244"/>
      <c r="H45" s="244"/>
      <c r="I45" s="244"/>
    </row>
    <row r="46" spans="1:9" ht="48" customHeight="1" x14ac:dyDescent="0.2">
      <c r="A46" s="241"/>
      <c r="B46" s="242"/>
      <c r="C46" s="242"/>
      <c r="D46" s="243"/>
      <c r="E46" s="64" t="s">
        <v>94</v>
      </c>
      <c r="F46" s="64" t="s">
        <v>95</v>
      </c>
      <c r="G46" s="64" t="s">
        <v>96</v>
      </c>
      <c r="H46" s="64" t="s">
        <v>99</v>
      </c>
      <c r="I46" s="65" t="s">
        <v>97</v>
      </c>
    </row>
    <row r="47" spans="1:9" ht="14.25" customHeight="1" x14ac:dyDescent="0.2">
      <c r="A47" s="245" t="s">
        <v>45</v>
      </c>
      <c r="B47" s="245"/>
      <c r="C47" s="245"/>
      <c r="D47" s="245"/>
      <c r="E47" s="87">
        <v>57199</v>
      </c>
      <c r="F47" s="87">
        <v>2763</v>
      </c>
      <c r="G47" s="87">
        <v>13</v>
      </c>
      <c r="H47" s="87">
        <v>1</v>
      </c>
      <c r="I47" s="87">
        <v>3</v>
      </c>
    </row>
    <row r="48" spans="1:9" ht="14.25" customHeight="1" x14ac:dyDescent="0.2">
      <c r="A48" s="245" t="s">
        <v>46</v>
      </c>
      <c r="B48" s="245"/>
      <c r="C48" s="245"/>
      <c r="D48" s="245"/>
      <c r="E48" s="87">
        <v>14913</v>
      </c>
      <c r="F48" s="87">
        <v>5693</v>
      </c>
      <c r="G48" s="87">
        <v>1</v>
      </c>
      <c r="H48" s="87"/>
      <c r="I48" s="87"/>
    </row>
    <row r="49" spans="1:9" ht="14.25" customHeight="1" x14ac:dyDescent="0.2">
      <c r="A49" s="231" t="s">
        <v>48</v>
      </c>
      <c r="B49" s="231"/>
      <c r="C49" s="231"/>
      <c r="D49" s="231"/>
      <c r="E49" s="87">
        <v>4562</v>
      </c>
      <c r="F49" s="87">
        <v>776</v>
      </c>
      <c r="G49" s="87">
        <v>1</v>
      </c>
      <c r="H49" s="87"/>
      <c r="I49" s="87"/>
    </row>
    <row r="50" spans="1:9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x14ac:dyDescent="0.2">
      <c r="A56" s="6"/>
      <c r="B56" s="6"/>
      <c r="C56" s="6"/>
      <c r="D56" s="6"/>
      <c r="E56" s="6"/>
      <c r="F56" s="6"/>
      <c r="G56" s="6"/>
      <c r="H56" s="6"/>
      <c r="I56" s="6"/>
    </row>
    <row r="57" spans="1:9" x14ac:dyDescent="0.2">
      <c r="A57" s="6"/>
      <c r="B57" s="6"/>
      <c r="C57" s="6"/>
      <c r="D57" s="6"/>
      <c r="E57" s="6"/>
      <c r="F57" s="6"/>
      <c r="G57" s="6"/>
      <c r="H57" s="6"/>
      <c r="I57" s="6"/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x14ac:dyDescent="0.2">
      <c r="A64" s="6"/>
      <c r="B64" s="6"/>
      <c r="C64" s="6"/>
      <c r="D64" s="6"/>
      <c r="E64" s="6"/>
      <c r="F64" s="6"/>
      <c r="G64" s="6"/>
      <c r="H64" s="6"/>
      <c r="I64" s="6"/>
    </row>
    <row r="65" spans="1:9" x14ac:dyDescent="0.2">
      <c r="A65" s="6"/>
      <c r="B65" s="6"/>
      <c r="C65" s="6"/>
      <c r="D65" s="6"/>
      <c r="E65" s="6"/>
      <c r="F65" s="6"/>
      <c r="G65" s="6"/>
      <c r="H65" s="6"/>
      <c r="I65" s="6"/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</row>
    <row r="108" spans="1:9" x14ac:dyDescent="0.2">
      <c r="A108" s="6"/>
    </row>
    <row r="109" spans="1:9" x14ac:dyDescent="0.2">
      <c r="A109" s="6"/>
    </row>
  </sheetData>
  <sheetProtection formatCells="0" formatColumns="0" formatRows="0"/>
  <mergeCells count="61">
    <mergeCell ref="A49:D49"/>
    <mergeCell ref="A41:G41"/>
    <mergeCell ref="A42:G42"/>
    <mergeCell ref="A45:D46"/>
    <mergeCell ref="E45:I45"/>
    <mergeCell ref="A47:D47"/>
    <mergeCell ref="A48:D48"/>
    <mergeCell ref="B36:G36"/>
    <mergeCell ref="A37:C39"/>
    <mergeCell ref="D37:G37"/>
    <mergeCell ref="D38:G38"/>
    <mergeCell ref="D39:G39"/>
    <mergeCell ref="A40:I40"/>
    <mergeCell ref="B31:C33"/>
    <mergeCell ref="D31:G31"/>
    <mergeCell ref="D32:G32"/>
    <mergeCell ref="D33:G33"/>
    <mergeCell ref="B34:G34"/>
    <mergeCell ref="B35:G35"/>
    <mergeCell ref="E24:G24"/>
    <mergeCell ref="D25:D27"/>
    <mergeCell ref="E25:G25"/>
    <mergeCell ref="E26:G26"/>
    <mergeCell ref="E27:G27"/>
    <mergeCell ref="D28:D30"/>
    <mergeCell ref="E28:G28"/>
    <mergeCell ref="E29:G29"/>
    <mergeCell ref="E30:G30"/>
    <mergeCell ref="B17:G17"/>
    <mergeCell ref="B18:G18"/>
    <mergeCell ref="B19:G19"/>
    <mergeCell ref="B20:G20"/>
    <mergeCell ref="B21:G21"/>
    <mergeCell ref="A22:A36"/>
    <mergeCell ref="B22:C30"/>
    <mergeCell ref="D22:D24"/>
    <mergeCell ref="E22:G22"/>
    <mergeCell ref="E23:G23"/>
    <mergeCell ref="B12:G12"/>
    <mergeCell ref="B13:D14"/>
    <mergeCell ref="E13:G13"/>
    <mergeCell ref="E14:G14"/>
    <mergeCell ref="B15:D16"/>
    <mergeCell ref="E15:G15"/>
    <mergeCell ref="E16:G16"/>
    <mergeCell ref="E7:G7"/>
    <mergeCell ref="E8:G8"/>
    <mergeCell ref="D9:D11"/>
    <mergeCell ref="E9:G9"/>
    <mergeCell ref="E10:G10"/>
    <mergeCell ref="E11:G11"/>
    <mergeCell ref="A1:E1"/>
    <mergeCell ref="A2:G2"/>
    <mergeCell ref="A3:A21"/>
    <mergeCell ref="B3:C11"/>
    <mergeCell ref="D3:D5"/>
    <mergeCell ref="E3:G3"/>
    <mergeCell ref="E4:G4"/>
    <mergeCell ref="E5:G5"/>
    <mergeCell ref="D6:D8"/>
    <mergeCell ref="E6:G6"/>
  </mergeCells>
  <pageMargins left="0.39370078740157483" right="0.19685039370078741" top="0.39370078740157483" bottom="0.39370078740157483" header="0.39370078740157483" footer="0.39370078740157483"/>
  <pageSetup paperSize="9" scale="90" firstPageNumber="3" orientation="portrait" useFirstPageNumber="1" r:id="rId1"/>
  <headerFooter>
    <oddFooter>&amp;R&amp;P&amp;C&amp;R&amp;P&amp;CФорма № Зведений- 2 азс, Підрозділ: Державна судова адміністрація України, 
Початок періоду: 01.01.2019, Кінець періоду: 31.03.2019&amp;L710A77DF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H16" sqref="H16"/>
    </sheetView>
  </sheetViews>
  <sheetFormatPr defaultRowHeight="12.75" x14ac:dyDescent="0.2"/>
  <cols>
    <col min="1" max="1" width="4.42578125" customWidth="1"/>
    <col min="2" max="2" width="57.5703125" customWidth="1"/>
    <col min="4" max="4" width="10.28515625" customWidth="1"/>
  </cols>
  <sheetData>
    <row r="1" spans="1:4" ht="18" customHeight="1" x14ac:dyDescent="0.2">
      <c r="A1" s="43" t="s">
        <v>86</v>
      </c>
      <c r="B1" s="44"/>
      <c r="C1" s="44"/>
      <c r="D1" s="44"/>
    </row>
    <row r="2" spans="1:4" ht="25.5" customHeight="1" x14ac:dyDescent="0.2">
      <c r="A2" s="170" t="s">
        <v>4</v>
      </c>
      <c r="B2" s="171"/>
      <c r="C2" s="13" t="s">
        <v>21</v>
      </c>
      <c r="D2" s="13" t="s">
        <v>5</v>
      </c>
    </row>
    <row r="3" spans="1:4" ht="29.25" customHeight="1" x14ac:dyDescent="0.2">
      <c r="A3" s="248" t="s">
        <v>36</v>
      </c>
      <c r="B3" s="248"/>
      <c r="C3" s="14">
        <v>1</v>
      </c>
      <c r="D3" s="91">
        <f>IF('розділ 1'!I28&lt;&gt;0,'розділ 1'!J28/'розділ 1'!I28,0)</f>
        <v>1.788162365142755E-3</v>
      </c>
    </row>
    <row r="4" spans="1:4" ht="16.5" customHeight="1" x14ac:dyDescent="0.2">
      <c r="A4" s="250" t="s">
        <v>1</v>
      </c>
      <c r="B4" s="52" t="s">
        <v>45</v>
      </c>
      <c r="C4" s="14">
        <v>2</v>
      </c>
      <c r="D4" s="91">
        <f>IF('розділ 1'!I13&lt;&gt;0,'розділ 1'!J13/'розділ 1'!I13,0)</f>
        <v>4.9948166996513057E-3</v>
      </c>
    </row>
    <row r="5" spans="1:4" ht="16.5" customHeight="1" x14ac:dyDescent="0.2">
      <c r="A5" s="251"/>
      <c r="B5" s="52" t="s">
        <v>46</v>
      </c>
      <c r="C5" s="14">
        <v>3</v>
      </c>
      <c r="D5" s="91">
        <f>IF('розділ 1'!I24&lt;&gt;0,'розділ 1'!J24/'розділ 1'!I24,0)</f>
        <v>3.3790307009075109E-4</v>
      </c>
    </row>
    <row r="6" spans="1:4" ht="16.5" customHeight="1" x14ac:dyDescent="0.2">
      <c r="A6" s="251"/>
      <c r="B6" s="47" t="s">
        <v>48</v>
      </c>
      <c r="C6" s="14">
        <v>4</v>
      </c>
      <c r="D6" s="91">
        <f>IF('розділ 1'!I25&lt;&gt;0,'розділ 1'!J25/'розділ 1'!I25,0)</f>
        <v>0</v>
      </c>
    </row>
    <row r="7" spans="1:4" ht="16.5" customHeight="1" x14ac:dyDescent="0.2">
      <c r="A7" s="248" t="s">
        <v>37</v>
      </c>
      <c r="B7" s="248"/>
      <c r="C7" s="14">
        <v>5</v>
      </c>
      <c r="D7" s="91">
        <f>IF('розділ 1'!F28&lt;&gt;0,'розділ 1'!G28/'розділ 1'!F28,0)</f>
        <v>0.93760570911035213</v>
      </c>
    </row>
    <row r="8" spans="1:4" ht="16.5" customHeight="1" x14ac:dyDescent="0.2">
      <c r="A8" s="248" t="s">
        <v>38</v>
      </c>
      <c r="B8" s="248"/>
      <c r="C8" s="14">
        <v>6</v>
      </c>
      <c r="D8" s="92">
        <f>IF('розділ 2'!I42&lt;&gt;0,'розділ 1'!G28/'розділ 2'!I42,0)</f>
        <v>147.13184931506851</v>
      </c>
    </row>
    <row r="9" spans="1:4" ht="25.5" customHeight="1" x14ac:dyDescent="0.2">
      <c r="A9" s="248" t="s">
        <v>47</v>
      </c>
      <c r="B9" s="248"/>
      <c r="C9" s="14">
        <v>7</v>
      </c>
      <c r="D9" s="92">
        <f>IF('розділ 2'!I42&lt;&gt;0,'розділ 1'!E28/'розділ 2'!I42,0)</f>
        <v>204.5873287671233</v>
      </c>
    </row>
    <row r="10" spans="1:4" ht="16.5" customHeight="1" x14ac:dyDescent="0.2">
      <c r="A10" s="213" t="s">
        <v>31</v>
      </c>
      <c r="B10" s="215"/>
      <c r="C10" s="14">
        <v>8</v>
      </c>
      <c r="D10" s="92">
        <v>21.1666666666667</v>
      </c>
    </row>
    <row r="11" spans="1:4" ht="16.5" customHeight="1" x14ac:dyDescent="0.2">
      <c r="A11" s="249" t="s">
        <v>45</v>
      </c>
      <c r="B11" s="249"/>
      <c r="C11" s="14">
        <v>9</v>
      </c>
      <c r="D11" s="93">
        <v>9.0416666666666696</v>
      </c>
    </row>
    <row r="12" spans="1:4" ht="16.5" customHeight="1" x14ac:dyDescent="0.2">
      <c r="A12" s="249" t="s">
        <v>46</v>
      </c>
      <c r="B12" s="249"/>
      <c r="C12" s="14">
        <v>10</v>
      </c>
      <c r="D12" s="93">
        <v>53.5416666666667</v>
      </c>
    </row>
    <row r="13" spans="1:4" ht="16.5" customHeight="1" x14ac:dyDescent="0.2">
      <c r="A13" s="249" t="s">
        <v>48</v>
      </c>
      <c r="B13" s="249"/>
      <c r="C13" s="14">
        <v>11</v>
      </c>
      <c r="D13" s="93">
        <v>28.5416666666667</v>
      </c>
    </row>
    <row r="14" spans="1:4" ht="15" customHeight="1" x14ac:dyDescent="0.2">
      <c r="A14" s="54"/>
      <c r="B14" s="54"/>
      <c r="C14" s="41"/>
      <c r="D14" s="41"/>
    </row>
    <row r="15" spans="1:4" ht="15" customHeight="1" x14ac:dyDescent="0.2">
      <c r="A15" s="54"/>
      <c r="B15" s="54"/>
      <c r="C15" s="41"/>
      <c r="D15" s="41"/>
    </row>
    <row r="16" spans="1:4" ht="15" customHeight="1" x14ac:dyDescent="0.2">
      <c r="A16" s="246" t="s">
        <v>121</v>
      </c>
      <c r="B16" s="246"/>
      <c r="C16" s="41"/>
      <c r="D16" s="41"/>
    </row>
    <row r="17" spans="1:7" ht="15.75" customHeight="1" x14ac:dyDescent="0.2">
      <c r="A17" s="246"/>
      <c r="B17" s="246"/>
      <c r="C17" s="253" t="s">
        <v>115</v>
      </c>
      <c r="D17" s="253"/>
      <c r="E17" s="66"/>
      <c r="F17" s="66"/>
      <c r="G17" s="66"/>
    </row>
    <row r="18" spans="1:7" x14ac:dyDescent="0.2">
      <c r="A18" s="47"/>
      <c r="B18" s="67" t="s">
        <v>39</v>
      </c>
      <c r="C18" s="254" t="s">
        <v>40</v>
      </c>
      <c r="D18" s="254"/>
      <c r="E18" s="66"/>
      <c r="F18" s="66"/>
      <c r="G18" s="66"/>
    </row>
    <row r="19" spans="1:7" x14ac:dyDescent="0.2">
      <c r="A19" s="47"/>
      <c r="B19" s="47"/>
      <c r="C19" s="68"/>
      <c r="D19" s="68"/>
      <c r="E19" s="66"/>
      <c r="F19" s="66"/>
      <c r="G19" s="66"/>
    </row>
    <row r="20" spans="1:7" ht="15.75" customHeight="1" x14ac:dyDescent="0.2">
      <c r="A20" s="48" t="s">
        <v>44</v>
      </c>
      <c r="B20" s="69"/>
      <c r="C20" s="255" t="s">
        <v>116</v>
      </c>
      <c r="D20" s="255"/>
      <c r="E20" s="70"/>
      <c r="F20" s="70"/>
      <c r="G20" s="70"/>
    </row>
    <row r="21" spans="1:7" x14ac:dyDescent="0.2">
      <c r="A21" s="49"/>
      <c r="B21" s="67" t="s">
        <v>39</v>
      </c>
      <c r="C21" s="254" t="s">
        <v>40</v>
      </c>
      <c r="D21" s="254"/>
      <c r="E21" s="66"/>
      <c r="F21" s="66"/>
      <c r="G21" s="66"/>
    </row>
    <row r="22" spans="1:7" x14ac:dyDescent="0.2">
      <c r="A22" s="50" t="s">
        <v>41</v>
      </c>
      <c r="B22" s="71"/>
      <c r="C22" s="256" t="s">
        <v>117</v>
      </c>
      <c r="D22" s="256"/>
      <c r="E22" s="68"/>
      <c r="F22" s="68"/>
      <c r="G22" s="66"/>
    </row>
    <row r="23" spans="1:7" ht="15.75" customHeight="1" x14ac:dyDescent="0.2">
      <c r="A23" s="51" t="s">
        <v>42</v>
      </c>
      <c r="B23" s="71"/>
      <c r="C23" s="252"/>
      <c r="D23" s="252"/>
      <c r="E23" s="68"/>
      <c r="F23" s="68"/>
      <c r="G23" s="66"/>
    </row>
    <row r="24" spans="1:7" ht="15.75" customHeight="1" x14ac:dyDescent="0.2">
      <c r="A24" s="50" t="s">
        <v>43</v>
      </c>
      <c r="B24" s="72"/>
      <c r="C24" s="252" t="s">
        <v>118</v>
      </c>
      <c r="D24" s="252"/>
    </row>
    <row r="26" spans="1:7" ht="12.75" customHeight="1" x14ac:dyDescent="0.2">
      <c r="C26" s="247" t="s">
        <v>119</v>
      </c>
      <c r="D26" s="247"/>
      <c r="E26" s="73"/>
    </row>
  </sheetData>
  <mergeCells count="19">
    <mergeCell ref="A13:B13"/>
    <mergeCell ref="A4:A6"/>
    <mergeCell ref="C24:D24"/>
    <mergeCell ref="C17:D17"/>
    <mergeCell ref="C18:D18"/>
    <mergeCell ref="C20:D20"/>
    <mergeCell ref="C21:D21"/>
    <mergeCell ref="C22:D22"/>
    <mergeCell ref="C23:D23"/>
    <mergeCell ref="A16:B17"/>
    <mergeCell ref="C26:D26"/>
    <mergeCell ref="A2:B2"/>
    <mergeCell ref="A3:B3"/>
    <mergeCell ref="A7:B7"/>
    <mergeCell ref="A8:B8"/>
    <mergeCell ref="A9:B9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firstPageNumber="4" orientation="portrait" useFirstPageNumber="1" r:id="rId1"/>
  <headerFooter>
    <oddFooter>&amp;R&amp;P&amp;C&amp;R&amp;P&amp;CФорма № Зведений- 2 азс, Підрозділ: Державна судова адміністрація України, 
Початок періоду: 01.01.2019, Кінець періоду: 31.03.2019&amp;L710A77DF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 </vt:lpstr>
      <vt:lpstr>розділ 1</vt:lpstr>
      <vt:lpstr>розділ 2</vt:lpstr>
      <vt:lpstr>розділ 3</vt:lpstr>
      <vt:lpstr>'розділ 1'!Область_печати</vt:lpstr>
      <vt:lpstr>'розділ 2'!Область_печати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2017-03-25T12:32:02Z</cp:lastPrinted>
  <dcterms:created xsi:type="dcterms:W3CDTF">2004-04-20T14:33:35Z</dcterms:created>
  <dcterms:modified xsi:type="dcterms:W3CDTF">2020-11-20T11:22:14Z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Зведений- 2 азс_1.2019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2210196</vt:i4>
  </property>
  <property fmtid="{D5CDD505-2E9C-101B-9397-08002B2CF9AE}" pid="7" name="Тип звіту">
    <vt:lpwstr>Зведений- 2 азс</vt:lpwstr>
  </property>
  <property fmtid="{D5CDD505-2E9C-101B-9397-08002B2CF9AE}" pid="8" name="К.Cума">
    <vt:lpwstr>710A77DF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31.03.2019</vt:lpwstr>
  </property>
  <property fmtid="{D5CDD505-2E9C-101B-9397-08002B2CF9AE}" pid="14" name="Період">
    <vt:lpwstr>перший квартал 2019 року</vt:lpwstr>
  </property>
  <property fmtid="{D5CDD505-2E9C-101B-9397-08002B2CF9AE}" pid="15" name="К.Сума шаблону">
    <vt:lpwstr>6FDF7661</vt:lpwstr>
  </property>
  <property fmtid="{D5CDD505-2E9C-101B-9397-08002B2CF9AE}" pid="16" name="Версія БД">
    <vt:lpwstr>3.22.0.1578</vt:lpwstr>
  </property>
</Properties>
</file>