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D10" i="22"/>
  <c r="G37" i="23"/>
  <c r="G52" i="23"/>
  <c r="L6" i="15"/>
  <c r="L7" i="15"/>
  <c r="L8" i="15"/>
  <c r="L9" i="15"/>
  <c r="L10" i="15"/>
  <c r="L11" i="15"/>
  <c r="L12" i="15"/>
  <c r="L13" i="15"/>
  <c r="E14" i="15"/>
  <c r="L14" i="15"/>
  <c r="F14" i="15"/>
  <c r="F42" i="15"/>
  <c r="G14" i="15"/>
  <c r="H14" i="15"/>
  <c r="I14" i="15"/>
  <c r="J14" i="15"/>
  <c r="D4" i="22"/>
  <c r="K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H42" i="15"/>
  <c r="D9" i="22"/>
  <c r="I42" i="15"/>
  <c r="E41" i="15"/>
  <c r="L41" i="15"/>
  <c r="F41" i="15"/>
  <c r="G41" i="15"/>
  <c r="G42" i="15"/>
  <c r="H41" i="15"/>
  <c r="I41" i="15"/>
  <c r="J41" i="15"/>
  <c r="D7" i="22"/>
  <c r="K41" i="15"/>
  <c r="K42" i="15"/>
  <c r="E42" i="15"/>
  <c r="D8" i="22"/>
  <c r="L42" i="15"/>
  <c r="J42" i="15"/>
  <c r="D3" i="22"/>
</calcChain>
</file>

<file path=xl/sharedStrings.xml><?xml version="1.0" encoding="utf-8"?>
<sst xmlns="http://schemas.openxmlformats.org/spreadsheetml/2006/main" count="267" uniqueCount="200">
  <si>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</si>
  <si>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</si>
  <si>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</si>
  <si>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</si>
  <si>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</si>
  <si>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</si>
  <si>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</si>
  <si>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</si>
  <si>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</si>
  <si>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</si>
  <si>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</si>
  <si>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</si>
  <si>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</si>
  <si>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</si>
  <si>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</si>
  <si>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</si>
  <si>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</si>
  <si>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</si>
  <si>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</si>
  <si>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</si>
  <si>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</si>
  <si>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</si>
  <si>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</si>
  <si>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</si>
  <si>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</si>
  <si>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</si>
  <si>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</si>
  <si>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</si>
  <si>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</si>
  <si>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</si>
  <si>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</si>
  <si>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</si>
  <si>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</si>
  <si>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</si>
  <si>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</si>
  <si>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</si>
  <si>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</si>
  <si>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</si>
  <si>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</si>
  <si>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</si>
  <si>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</si>
  <si>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</si>
  <si>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</si>
  <si>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</si>
  <si>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</si>
  <si>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</si>
  <si>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</si>
  <si>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</si>
  <si>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</si>
  <si>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</si>
  <si>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</si>
  <si>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</si>
  <si>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</si>
  <si>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</si>
  <si>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</si>
  <si>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</si>
  <si>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</si>
  <si>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</si>
  <si>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</si>
  <si>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</si>
  <si>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</si>
  <si>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</si>
  <si>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</si>
  <si>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</si>
  <si>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</si>
  <si>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</si>
  <si>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</si>
  <si>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</si>
  <si>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</si>
  <si>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</si>
  <si>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</si>
  <si>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</si>
  <si>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</si>
  <si>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</si>
  <si>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</si>
  <si>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</si>
  <si>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</si>
  <si>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</si>
  <si>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</si>
  <si>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</si>
  <si>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</si>
  <si>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</si>
  <si>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</si>
  <si>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</si>
  <si>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</si>
  <si>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</si>
  <si>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</si>
  <si>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</si>
  <si>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</si>
  <si>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</si>
  <si>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</si>
  <si>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</si>
  <si>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</si>
  <si>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</si>
  <si>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</si>
  <si>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</si>
  <si>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</si>
  <si>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</si>
  <si>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</si>
  <si>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</si>
  <si>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</si>
  <si>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</si>
  <si>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</si>
  <si>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</si>
  <si>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</si>
  <si>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</si>
  <si>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</si>
  <si>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</si>
  <si>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</si>
  <si>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</si>
  <si>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</si>
  <si>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</si>
  <si>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</si>
  <si>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</si>
  <si>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</si>
  <si>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</si>
  <si>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</si>
  <si>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</si>
  <si>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</si>
  <si>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</si>
  <si>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</si>
  <si>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</si>
  <si>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</si>
  <si>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</si>
  <si>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</si>
  <si>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</si>
  <si>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</si>
  <si>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</si>
  <si>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</si>
  <si>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</si>
  <si>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</si>
  <si>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</si>
  <si>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</si>
  <si>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</si>
  <si>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</si>
  <si>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</si>
  <si>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</si>
  <si>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</si>
  <si>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</si>
  <si>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</si>
  <si>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</si>
  <si>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</si>
  <si>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</si>
  <si>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</si>
  <si>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</si>
  <si>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</si>
  <si>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</si>
  <si>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</si>
  <si>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</si>
  <si>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</si>
  <si>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</si>
  <si>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</si>
  <si>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</si>
  <si>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</si>
  <si>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</si>
  <si>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</si>
  <si>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</si>
  <si>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</si>
  <si>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</si>
  <si>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</si>
  <si>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</si>
  <si>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</si>
  <si>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</si>
  <si>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</si>
  <si>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</si>
  <si>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</si>
  <si>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</si>
  <si>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</si>
  <si>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</si>
  <si>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</si>
  <si>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</si>
  <si>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</si>
  <si>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</si>
  <si>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</si>
  <si>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</si>
  <si>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</si>
  <si>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</si>
  <si>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</si>
  <si>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</si>
  <si>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</si>
  <si>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</si>
  <si>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</si>
  <si>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</si>
  <si>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</si>
  <si>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</si>
  <si>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</si>
  <si>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</si>
  <si>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</si>
  <si>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</si>
  <si>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перший квартал 2019 року</t>
  </si>
  <si>
    <t>Державна судова адміністрація України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</si>
  <si>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</si>
  <si>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</si>
  <si>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</si>
  <si>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</si>
  <si>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</si>
  <si>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12 квітня 2019 року</t>
  </si>
  <si>
    <t>01601 м. Київ.вул. Липська 18/5</t>
  </si>
  <si>
    <t xml:space="preserve">                                       (підпис)</t>
  </si>
  <si>
    <t>Заступник начальника управління-                                                                                              начальник відділу судової статистики,                                                                      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</si>
</sst>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0" formatCode="0.0%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193" fontId="1" fillId="0" borderId="0" applyFont="0" applyFill="0" applyBorder="0" applyAlignment="0" applyProtection="0"/>
  </cellStyleXfs>
  <cellXfs count="303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9" zoomScale="115" zoomScaleNormal="115" zoomScaleSheetLayoutView="130" workbookViewId="0">
      <selection activeCell="G24" sqref="G24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38" t="s">
        <v>124</v>
      </c>
      <c r="C3" s="138"/>
      <c r="D3" s="138"/>
      <c r="E3" s="138"/>
      <c r="F3" s="138"/>
      <c r="G3" s="138"/>
      <c r="H3" s="138"/>
    </row>
    <row r="4" spans="1:8" ht="14.25" customHeight="1" x14ac:dyDescent="0.25">
      <c r="B4" s="139"/>
      <c r="C4" s="139"/>
      <c r="D4" s="139"/>
      <c r="E4" s="139"/>
      <c r="F4" s="139"/>
      <c r="G4" s="139"/>
      <c r="H4" s="139"/>
    </row>
    <row r="5" spans="1:8" ht="18.95" customHeight="1" x14ac:dyDescent="0.3">
      <c r="B5" s="138"/>
      <c r="C5" s="138"/>
      <c r="D5" s="138"/>
      <c r="E5" s="138"/>
      <c r="F5" s="138"/>
      <c r="G5" s="138"/>
      <c r="H5" s="138"/>
    </row>
    <row r="6" spans="1:8" ht="18.95" customHeight="1" x14ac:dyDescent="0.3">
      <c r="B6" s="16"/>
      <c r="C6" s="138" t="s">
        <v>189</v>
      </c>
      <c r="D6" s="138"/>
      <c r="E6" s="138"/>
      <c r="F6" s="138"/>
      <c r="G6" s="138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40" t="s">
        <v>14</v>
      </c>
      <c r="C12" s="141"/>
      <c r="D12" s="142"/>
      <c r="E12" s="19" t="s">
        <v>15</v>
      </c>
      <c r="F12" s="31"/>
      <c r="G12" s="15" t="s">
        <v>112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 x14ac:dyDescent="0.2">
      <c r="A14" s="38"/>
      <c r="B14" s="114" t="s">
        <v>130</v>
      </c>
      <c r="C14" s="115"/>
      <c r="D14" s="116"/>
      <c r="E14" s="72" t="s">
        <v>126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12" t="s">
        <v>17</v>
      </c>
      <c r="G16" s="113"/>
      <c r="H16" s="113"/>
    </row>
    <row r="17" spans="1:9" ht="12.75" customHeight="1" x14ac:dyDescent="0.2">
      <c r="A17" s="38"/>
      <c r="B17" s="114" t="s">
        <v>18</v>
      </c>
      <c r="C17" s="115"/>
      <c r="D17" s="116"/>
      <c r="E17" s="122" t="s">
        <v>127</v>
      </c>
      <c r="F17" s="110" t="s">
        <v>179</v>
      </c>
      <c r="G17" s="111"/>
      <c r="H17" s="111"/>
    </row>
    <row r="18" spans="1:9" ht="12.75" customHeight="1" x14ac:dyDescent="0.2">
      <c r="A18" s="38"/>
      <c r="B18" s="114" t="s">
        <v>19</v>
      </c>
      <c r="C18" s="115"/>
      <c r="D18" s="116"/>
      <c r="E18" s="122"/>
    </row>
    <row r="19" spans="1:9" ht="12.75" customHeight="1" x14ac:dyDescent="0.2">
      <c r="A19" s="38"/>
      <c r="B19" s="114" t="s">
        <v>181</v>
      </c>
      <c r="C19" s="115"/>
      <c r="D19" s="116"/>
      <c r="E19" s="122"/>
      <c r="F19" s="117"/>
      <c r="G19" s="118"/>
      <c r="H19" s="118"/>
    </row>
    <row r="20" spans="1:9" ht="12.95" customHeight="1" x14ac:dyDescent="0.2">
      <c r="A20" s="38"/>
      <c r="B20" s="119"/>
      <c r="C20" s="120"/>
      <c r="D20" s="121"/>
      <c r="E20" s="122"/>
      <c r="F20" s="112"/>
      <c r="G20" s="113"/>
      <c r="H20" s="113"/>
    </row>
    <row r="21" spans="1:9" ht="12.95" customHeight="1" x14ac:dyDescent="0.2">
      <c r="A21" s="38"/>
      <c r="B21" s="29"/>
      <c r="C21" s="30"/>
      <c r="D21" s="38"/>
      <c r="E21" s="39"/>
      <c r="F21" s="112"/>
      <c r="G21" s="113"/>
      <c r="H21" s="113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26" t="s">
        <v>21</v>
      </c>
      <c r="C33" s="127"/>
      <c r="D33" s="134" t="s">
        <v>190</v>
      </c>
      <c r="E33" s="134"/>
      <c r="F33" s="134"/>
      <c r="G33" s="134"/>
      <c r="H33" s="135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36" t="s">
        <v>197</v>
      </c>
      <c r="E35" s="136"/>
      <c r="F35" s="136"/>
      <c r="G35" s="136"/>
      <c r="H35" s="137"/>
      <c r="I35" s="32"/>
    </row>
    <row r="36" spans="1:9" ht="12.95" customHeight="1" x14ac:dyDescent="0.2">
      <c r="A36" s="38"/>
      <c r="B36" s="31"/>
      <c r="C36" s="32"/>
      <c r="D36" s="136"/>
      <c r="E36" s="136"/>
      <c r="F36" s="136"/>
      <c r="G36" s="136"/>
      <c r="H36" s="137"/>
      <c r="I36" s="32"/>
    </row>
    <row r="37" spans="1:9" ht="12.95" customHeight="1" x14ac:dyDescent="0.2">
      <c r="A37" s="38"/>
      <c r="B37" s="128"/>
      <c r="C37" s="129"/>
      <c r="D37" s="129"/>
      <c r="E37" s="129"/>
      <c r="F37" s="129"/>
      <c r="G37" s="129"/>
      <c r="H37" s="130"/>
    </row>
    <row r="38" spans="1:9" ht="12.75" customHeight="1" x14ac:dyDescent="0.2">
      <c r="A38" s="38"/>
      <c r="B38" s="123" t="s">
        <v>23</v>
      </c>
      <c r="C38" s="124"/>
      <c r="D38" s="124"/>
      <c r="E38" s="124"/>
      <c r="F38" s="124"/>
      <c r="G38" s="124"/>
      <c r="H38" s="125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1"/>
      <c r="C40" s="132"/>
      <c r="D40" s="132"/>
      <c r="E40" s="132"/>
      <c r="F40" s="132"/>
      <c r="G40" s="132"/>
      <c r="H40" s="133"/>
      <c r="I40" s="32"/>
    </row>
    <row r="41" spans="1:9" ht="12.95" customHeight="1" x14ac:dyDescent="0.2">
      <c r="A41" s="38"/>
      <c r="B41" s="123" t="s">
        <v>24</v>
      </c>
      <c r="C41" s="124"/>
      <c r="D41" s="124"/>
      <c r="E41" s="124"/>
      <c r="F41" s="124"/>
      <c r="G41" s="124"/>
      <c r="H41" s="125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&amp;C&amp;L237EF8B8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selection activeCell="E7" sqref="E7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43" t="s">
        <v>27</v>
      </c>
      <c r="B1" s="143"/>
      <c r="C1" s="143"/>
      <c r="D1" s="143"/>
      <c r="E1" s="143"/>
      <c r="F1" s="143"/>
      <c r="G1" s="143"/>
      <c r="H1" s="143"/>
      <c r="I1" s="143"/>
      <c r="J1" s="144"/>
      <c r="L1" s="98"/>
    </row>
    <row r="2" spans="1:12" s="8" customFormat="1" ht="30" customHeight="1" x14ac:dyDescent="0.2">
      <c r="A2" s="146" t="s">
        <v>4</v>
      </c>
      <c r="B2" s="146"/>
      <c r="C2" s="146"/>
      <c r="D2" s="145" t="s">
        <v>26</v>
      </c>
      <c r="E2" s="147" t="s">
        <v>128</v>
      </c>
      <c r="F2" s="147"/>
      <c r="G2" s="147"/>
      <c r="H2" s="147" t="s">
        <v>114</v>
      </c>
      <c r="I2" s="147"/>
      <c r="J2" s="149" t="s">
        <v>28</v>
      </c>
      <c r="K2" s="149"/>
      <c r="L2" s="98"/>
    </row>
    <row r="3" spans="1:12" s="8" customFormat="1" ht="30.75" customHeight="1" x14ac:dyDescent="0.2">
      <c r="A3" s="146"/>
      <c r="B3" s="146"/>
      <c r="C3" s="146"/>
      <c r="D3" s="145"/>
      <c r="E3" s="149" t="s">
        <v>0</v>
      </c>
      <c r="F3" s="148" t="s">
        <v>164</v>
      </c>
      <c r="G3" s="148"/>
      <c r="H3" s="147"/>
      <c r="I3" s="147"/>
      <c r="J3" s="149"/>
      <c r="K3" s="149"/>
      <c r="L3" s="98"/>
    </row>
    <row r="4" spans="1:12" s="8" customFormat="1" ht="120" customHeight="1" x14ac:dyDescent="0.2">
      <c r="A4" s="146"/>
      <c r="B4" s="146"/>
      <c r="C4" s="146"/>
      <c r="D4" s="145"/>
      <c r="E4" s="149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 x14ac:dyDescent="0.15">
      <c r="A5" s="166" t="s">
        <v>2</v>
      </c>
      <c r="B5" s="167"/>
      <c r="C5" s="168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69" t="s">
        <v>42</v>
      </c>
      <c r="B6" s="159" t="s">
        <v>25</v>
      </c>
      <c r="C6" s="160"/>
      <c r="D6" s="43">
        <v>1</v>
      </c>
      <c r="E6" s="90">
        <v>113640</v>
      </c>
      <c r="F6" s="90">
        <v>33333</v>
      </c>
      <c r="G6" s="90">
        <v>806</v>
      </c>
      <c r="H6" s="90">
        <v>24122</v>
      </c>
      <c r="I6" s="90" t="s">
        <v>180</v>
      </c>
      <c r="J6" s="90">
        <v>89518</v>
      </c>
      <c r="K6" s="91">
        <v>25437</v>
      </c>
      <c r="L6" s="101">
        <f t="shared" ref="L6:L42" si="0">E6-F6</f>
        <v>80307</v>
      </c>
    </row>
    <row r="7" spans="1:12" s="8" customFormat="1" ht="24.75" customHeight="1" x14ac:dyDescent="0.2">
      <c r="A7" s="170"/>
      <c r="B7" s="159" t="s">
        <v>132</v>
      </c>
      <c r="C7" s="160"/>
      <c r="D7" s="43">
        <v>2</v>
      </c>
      <c r="E7" s="90">
        <v>312184</v>
      </c>
      <c r="F7" s="90">
        <v>286954</v>
      </c>
      <c r="G7" s="90">
        <v>388</v>
      </c>
      <c r="H7" s="90">
        <v>265526</v>
      </c>
      <c r="I7" s="90">
        <v>227859</v>
      </c>
      <c r="J7" s="90">
        <v>46658</v>
      </c>
      <c r="K7" s="91"/>
      <c r="L7" s="101">
        <f t="shared" si="0"/>
        <v>25230</v>
      </c>
    </row>
    <row r="8" spans="1:12" s="8" customFormat="1" ht="24" customHeight="1" x14ac:dyDescent="0.2">
      <c r="A8" s="170"/>
      <c r="B8" s="159" t="s">
        <v>30</v>
      </c>
      <c r="C8" s="160"/>
      <c r="D8" s="43">
        <v>3</v>
      </c>
      <c r="E8" s="90">
        <v>475</v>
      </c>
      <c r="F8" s="90">
        <v>351</v>
      </c>
      <c r="G8" s="90">
        <v>2</v>
      </c>
      <c r="H8" s="90">
        <v>289</v>
      </c>
      <c r="I8" s="90">
        <v>225</v>
      </c>
      <c r="J8" s="90">
        <v>186</v>
      </c>
      <c r="K8" s="91"/>
      <c r="L8" s="101">
        <f t="shared" si="0"/>
        <v>124</v>
      </c>
    </row>
    <row r="9" spans="1:12" s="8" customFormat="1" ht="18.75" customHeight="1" x14ac:dyDescent="0.2">
      <c r="A9" s="170"/>
      <c r="B9" s="159" t="s">
        <v>29</v>
      </c>
      <c r="C9" s="160"/>
      <c r="D9" s="43">
        <v>4</v>
      </c>
      <c r="E9" s="90">
        <v>33847</v>
      </c>
      <c r="F9" s="90">
        <v>23472</v>
      </c>
      <c r="G9" s="90">
        <v>129</v>
      </c>
      <c r="H9" s="90">
        <v>20673</v>
      </c>
      <c r="I9" s="90">
        <v>14165</v>
      </c>
      <c r="J9" s="90">
        <v>13174</v>
      </c>
      <c r="K9" s="91"/>
      <c r="L9" s="101">
        <f t="shared" si="0"/>
        <v>10375</v>
      </c>
    </row>
    <row r="10" spans="1:12" s="8" customFormat="1" ht="27" customHeight="1" x14ac:dyDescent="0.2">
      <c r="A10" s="170"/>
      <c r="B10" s="159" t="s">
        <v>186</v>
      </c>
      <c r="C10" s="160"/>
      <c r="D10" s="43">
        <v>5</v>
      </c>
      <c r="E10" s="90">
        <v>778</v>
      </c>
      <c r="F10" s="90">
        <v>397</v>
      </c>
      <c r="G10" s="90">
        <v>43</v>
      </c>
      <c r="H10" s="90">
        <v>314</v>
      </c>
      <c r="I10" s="90">
        <v>27</v>
      </c>
      <c r="J10" s="90">
        <v>464</v>
      </c>
      <c r="K10" s="91"/>
      <c r="L10" s="101">
        <f t="shared" si="0"/>
        <v>381</v>
      </c>
    </row>
    <row r="11" spans="1:12" s="8" customFormat="1" ht="27" customHeight="1" x14ac:dyDescent="0.2">
      <c r="A11" s="170"/>
      <c r="B11" s="159" t="s">
        <v>134</v>
      </c>
      <c r="C11" s="160"/>
      <c r="D11" s="43">
        <v>6</v>
      </c>
      <c r="E11" s="90">
        <v>19</v>
      </c>
      <c r="F11" s="90">
        <v>10</v>
      </c>
      <c r="G11" s="90">
        <v>1</v>
      </c>
      <c r="H11" s="90">
        <v>7</v>
      </c>
      <c r="I11" s="90">
        <v>2</v>
      </c>
      <c r="J11" s="90">
        <v>12</v>
      </c>
      <c r="K11" s="91"/>
      <c r="L11" s="101">
        <f t="shared" si="0"/>
        <v>9</v>
      </c>
    </row>
    <row r="12" spans="1:12" s="8" customFormat="1" ht="15" customHeight="1" x14ac:dyDescent="0.2">
      <c r="A12" s="170"/>
      <c r="B12" s="159" t="s">
        <v>131</v>
      </c>
      <c r="C12" s="160"/>
      <c r="D12" s="43">
        <v>7</v>
      </c>
      <c r="E12" s="90">
        <v>1806</v>
      </c>
      <c r="F12" s="90">
        <v>76</v>
      </c>
      <c r="G12" s="90">
        <v>24</v>
      </c>
      <c r="H12" s="90">
        <v>94</v>
      </c>
      <c r="I12" s="90">
        <v>43</v>
      </c>
      <c r="J12" s="90">
        <v>1712</v>
      </c>
      <c r="K12" s="91">
        <v>565</v>
      </c>
      <c r="L12" s="101">
        <f t="shared" si="0"/>
        <v>1730</v>
      </c>
    </row>
    <row r="13" spans="1:12" s="8" customFormat="1" ht="15" customHeight="1" x14ac:dyDescent="0.2">
      <c r="A13" s="170"/>
      <c r="B13" s="159" t="s">
        <v>133</v>
      </c>
      <c r="C13" s="160"/>
      <c r="D13" s="43">
        <v>8</v>
      </c>
      <c r="E13" s="90">
        <v>906</v>
      </c>
      <c r="F13" s="90">
        <v>663</v>
      </c>
      <c r="G13" s="90">
        <v>11</v>
      </c>
      <c r="H13" s="90">
        <v>491</v>
      </c>
      <c r="I13" s="90">
        <v>238</v>
      </c>
      <c r="J13" s="90">
        <v>415</v>
      </c>
      <c r="K13" s="91"/>
      <c r="L13" s="101">
        <f t="shared" si="0"/>
        <v>243</v>
      </c>
    </row>
    <row r="14" spans="1:12" s="8" customFormat="1" ht="15.75" customHeight="1" x14ac:dyDescent="0.2">
      <c r="A14" s="171"/>
      <c r="B14" s="10" t="s">
        <v>37</v>
      </c>
      <c r="C14" s="10"/>
      <c r="D14" s="43">
        <v>9</v>
      </c>
      <c r="E14" s="104">
        <f t="shared" ref="E14:K14" si="1">SUM(E6:E13)</f>
        <v>463655</v>
      </c>
      <c r="F14" s="104">
        <f t="shared" si="1"/>
        <v>345256</v>
      </c>
      <c r="G14" s="104">
        <f t="shared" si="1"/>
        <v>1404</v>
      </c>
      <c r="H14" s="104">
        <f t="shared" si="1"/>
        <v>311516</v>
      </c>
      <c r="I14" s="104">
        <f t="shared" si="1"/>
        <v>242559</v>
      </c>
      <c r="J14" s="104">
        <f t="shared" si="1"/>
        <v>152139</v>
      </c>
      <c r="K14" s="104">
        <f t="shared" si="1"/>
        <v>26002</v>
      </c>
      <c r="L14" s="101">
        <f t="shared" si="0"/>
        <v>118399</v>
      </c>
    </row>
    <row r="15" spans="1:12" ht="16.5" customHeight="1" x14ac:dyDescent="0.25">
      <c r="A15" s="161" t="s">
        <v>61</v>
      </c>
      <c r="B15" s="152" t="s">
        <v>32</v>
      </c>
      <c r="C15" s="153"/>
      <c r="D15" s="43">
        <v>10</v>
      </c>
      <c r="E15" s="92">
        <v>15790</v>
      </c>
      <c r="F15" s="92">
        <v>12956</v>
      </c>
      <c r="G15" s="92">
        <v>51</v>
      </c>
      <c r="H15" s="92">
        <v>11319</v>
      </c>
      <c r="I15" s="92">
        <v>8859</v>
      </c>
      <c r="J15" s="92">
        <v>4471</v>
      </c>
      <c r="K15" s="91">
        <v>552</v>
      </c>
      <c r="L15" s="101">
        <f t="shared" si="0"/>
        <v>2834</v>
      </c>
    </row>
    <row r="16" spans="1:12" ht="13.5" customHeight="1" x14ac:dyDescent="0.25">
      <c r="A16" s="162"/>
      <c r="B16" s="105"/>
      <c r="C16" s="106" t="s">
        <v>183</v>
      </c>
      <c r="D16" s="43">
        <v>11</v>
      </c>
      <c r="E16" s="92">
        <v>19252</v>
      </c>
      <c r="F16" s="92">
        <v>9055</v>
      </c>
      <c r="G16" s="92">
        <v>185</v>
      </c>
      <c r="H16" s="92">
        <v>9665</v>
      </c>
      <c r="I16" s="92">
        <v>7129</v>
      </c>
      <c r="J16" s="92">
        <v>9587</v>
      </c>
      <c r="K16" s="91">
        <v>2246</v>
      </c>
      <c r="L16" s="101">
        <f t="shared" si="0"/>
        <v>10197</v>
      </c>
    </row>
    <row r="17" spans="1:12" ht="26.25" customHeight="1" x14ac:dyDescent="0.25">
      <c r="A17" s="162"/>
      <c r="B17" s="152" t="s">
        <v>136</v>
      </c>
      <c r="C17" s="153"/>
      <c r="D17" s="43">
        <v>12</v>
      </c>
      <c r="E17" s="92">
        <v>93</v>
      </c>
      <c r="F17" s="92">
        <v>58</v>
      </c>
      <c r="G17" s="92"/>
      <c r="H17" s="92">
        <v>48</v>
      </c>
      <c r="I17" s="92">
        <v>20</v>
      </c>
      <c r="J17" s="92">
        <v>45</v>
      </c>
      <c r="K17" s="91">
        <v>20</v>
      </c>
      <c r="L17" s="101">
        <f t="shared" si="0"/>
        <v>35</v>
      </c>
    </row>
    <row r="18" spans="1:12" ht="18" customHeight="1" x14ac:dyDescent="0.25">
      <c r="A18" s="162"/>
      <c r="B18" s="159" t="s">
        <v>29</v>
      </c>
      <c r="C18" s="160"/>
      <c r="D18" s="43">
        <v>13</v>
      </c>
      <c r="E18" s="91">
        <v>4205</v>
      </c>
      <c r="F18" s="91">
        <v>3118</v>
      </c>
      <c r="G18" s="91">
        <v>1</v>
      </c>
      <c r="H18" s="91">
        <v>2804</v>
      </c>
      <c r="I18" s="91">
        <v>2348</v>
      </c>
      <c r="J18" s="91">
        <v>1401</v>
      </c>
      <c r="K18" s="91">
        <v>116</v>
      </c>
      <c r="L18" s="101">
        <f t="shared" si="0"/>
        <v>1087</v>
      </c>
    </row>
    <row r="19" spans="1:12" ht="24" customHeight="1" x14ac:dyDescent="0.25">
      <c r="A19" s="162"/>
      <c r="B19" s="152" t="s">
        <v>186</v>
      </c>
      <c r="C19" s="153"/>
      <c r="D19" s="43">
        <v>14</v>
      </c>
      <c r="E19" s="91">
        <v>110</v>
      </c>
      <c r="F19" s="91">
        <v>31</v>
      </c>
      <c r="G19" s="91"/>
      <c r="H19" s="91">
        <v>36</v>
      </c>
      <c r="I19" s="91"/>
      <c r="J19" s="91">
        <v>74</v>
      </c>
      <c r="K19" s="91">
        <v>30</v>
      </c>
      <c r="L19" s="101">
        <f t="shared" si="0"/>
        <v>79</v>
      </c>
    </row>
    <row r="20" spans="1:12" ht="17.25" customHeight="1" x14ac:dyDescent="0.25">
      <c r="A20" s="162"/>
      <c r="B20" s="152" t="s">
        <v>35</v>
      </c>
      <c r="C20" s="153"/>
      <c r="D20" s="43">
        <v>15</v>
      </c>
      <c r="E20" s="91">
        <v>23</v>
      </c>
      <c r="F20" s="91">
        <v>10</v>
      </c>
      <c r="G20" s="91"/>
      <c r="H20" s="91">
        <v>7</v>
      </c>
      <c r="I20" s="91">
        <v>5</v>
      </c>
      <c r="J20" s="91">
        <v>16</v>
      </c>
      <c r="K20" s="91">
        <v>7</v>
      </c>
      <c r="L20" s="101">
        <f t="shared" si="0"/>
        <v>13</v>
      </c>
    </row>
    <row r="21" spans="1:12" ht="18" customHeight="1" x14ac:dyDescent="0.25">
      <c r="A21" s="162"/>
      <c r="B21" s="152" t="s">
        <v>137</v>
      </c>
      <c r="C21" s="153"/>
      <c r="D21" s="43">
        <v>16</v>
      </c>
      <c r="E21" s="91">
        <v>68</v>
      </c>
      <c r="F21" s="91">
        <v>64</v>
      </c>
      <c r="G21" s="91"/>
      <c r="H21" s="91">
        <v>49</v>
      </c>
      <c r="I21" s="91">
        <v>40</v>
      </c>
      <c r="J21" s="91">
        <v>19</v>
      </c>
      <c r="K21" s="91"/>
      <c r="L21" s="101">
        <f t="shared" si="0"/>
        <v>4</v>
      </c>
    </row>
    <row r="22" spans="1:12" ht="16.5" customHeight="1" x14ac:dyDescent="0.25">
      <c r="A22" s="163"/>
      <c r="B22" s="10" t="s">
        <v>37</v>
      </c>
      <c r="C22" s="10"/>
      <c r="D22" s="43">
        <v>17</v>
      </c>
      <c r="E22" s="91">
        <v>30617</v>
      </c>
      <c r="F22" s="91">
        <v>17140</v>
      </c>
      <c r="G22" s="91">
        <v>206</v>
      </c>
      <c r="H22" s="91">
        <v>15059</v>
      </c>
      <c r="I22" s="91">
        <v>9548</v>
      </c>
      <c r="J22" s="91">
        <v>15558</v>
      </c>
      <c r="K22" s="91">
        <v>2967</v>
      </c>
      <c r="L22" s="101">
        <f t="shared" si="0"/>
        <v>13477</v>
      </c>
    </row>
    <row r="23" spans="1:12" ht="15.75" customHeight="1" x14ac:dyDescent="0.25">
      <c r="A23" s="155" t="s">
        <v>119</v>
      </c>
      <c r="B23" s="152" t="s">
        <v>135</v>
      </c>
      <c r="C23" s="153"/>
      <c r="D23" s="43">
        <v>18</v>
      </c>
      <c r="E23" s="91">
        <v>44034</v>
      </c>
      <c r="F23" s="91">
        <v>33794</v>
      </c>
      <c r="G23" s="91">
        <v>29</v>
      </c>
      <c r="H23" s="91">
        <v>32180</v>
      </c>
      <c r="I23" s="91">
        <v>25530</v>
      </c>
      <c r="J23" s="91">
        <v>11854</v>
      </c>
      <c r="K23" s="91">
        <v>173</v>
      </c>
      <c r="L23" s="101">
        <f t="shared" si="0"/>
        <v>10240</v>
      </c>
    </row>
    <row r="24" spans="1:12" ht="22.5" customHeight="1" x14ac:dyDescent="0.25">
      <c r="A24" s="155"/>
      <c r="B24" s="152" t="s">
        <v>136</v>
      </c>
      <c r="C24" s="153"/>
      <c r="D24" s="43">
        <v>19</v>
      </c>
      <c r="E24" s="91">
        <v>932</v>
      </c>
      <c r="F24" s="91">
        <v>828</v>
      </c>
      <c r="G24" s="91">
        <v>6</v>
      </c>
      <c r="H24" s="91">
        <v>729</v>
      </c>
      <c r="I24" s="91">
        <v>301</v>
      </c>
      <c r="J24" s="91">
        <v>203</v>
      </c>
      <c r="K24" s="91">
        <v>20</v>
      </c>
      <c r="L24" s="101">
        <f t="shared" si="0"/>
        <v>104</v>
      </c>
    </row>
    <row r="25" spans="1:12" ht="15.75" customHeight="1" x14ac:dyDescent="0.25">
      <c r="A25" s="155"/>
      <c r="B25" s="152" t="s">
        <v>32</v>
      </c>
      <c r="C25" s="153"/>
      <c r="D25" s="43">
        <v>20</v>
      </c>
      <c r="E25" s="91">
        <v>185843</v>
      </c>
      <c r="F25" s="91">
        <v>137921</v>
      </c>
      <c r="G25" s="91">
        <v>493</v>
      </c>
      <c r="H25" s="91">
        <v>123847</v>
      </c>
      <c r="I25" s="91">
        <v>108435</v>
      </c>
      <c r="J25" s="91">
        <v>61996</v>
      </c>
      <c r="K25" s="91">
        <v>1922</v>
      </c>
      <c r="L25" s="101">
        <f t="shared" si="0"/>
        <v>47922</v>
      </c>
    </row>
    <row r="26" spans="1:12" ht="14.25" customHeight="1" x14ac:dyDescent="0.25">
      <c r="A26" s="155"/>
      <c r="B26" s="107"/>
      <c r="C26" s="106" t="s">
        <v>184</v>
      </c>
      <c r="D26" s="43">
        <v>21</v>
      </c>
      <c r="E26" s="91">
        <v>316392</v>
      </c>
      <c r="F26" s="91">
        <v>111488</v>
      </c>
      <c r="G26" s="91">
        <v>1965</v>
      </c>
      <c r="H26" s="91">
        <v>118739</v>
      </c>
      <c r="I26" s="91">
        <v>96621</v>
      </c>
      <c r="J26" s="91">
        <v>197653</v>
      </c>
      <c r="K26" s="91">
        <v>28613</v>
      </c>
      <c r="L26" s="101">
        <f t="shared" si="0"/>
        <v>204904</v>
      </c>
    </row>
    <row r="27" spans="1:12" ht="15.75" customHeight="1" x14ac:dyDescent="0.25">
      <c r="A27" s="155"/>
      <c r="B27" s="152" t="s">
        <v>33</v>
      </c>
      <c r="C27" s="153"/>
      <c r="D27" s="43">
        <v>22</v>
      </c>
      <c r="E27" s="91">
        <v>25126</v>
      </c>
      <c r="F27" s="91">
        <v>22882</v>
      </c>
      <c r="G27" s="91">
        <v>35</v>
      </c>
      <c r="H27" s="91">
        <v>21425</v>
      </c>
      <c r="I27" s="91">
        <v>19092</v>
      </c>
      <c r="J27" s="91">
        <v>3701</v>
      </c>
      <c r="K27" s="91">
        <v>93</v>
      </c>
      <c r="L27" s="101">
        <f t="shared" si="0"/>
        <v>2244</v>
      </c>
    </row>
    <row r="28" spans="1:12" ht="15.75" customHeight="1" x14ac:dyDescent="0.25">
      <c r="A28" s="155"/>
      <c r="B28" s="107"/>
      <c r="C28" s="106" t="s">
        <v>185</v>
      </c>
      <c r="D28" s="43">
        <v>23</v>
      </c>
      <c r="E28" s="91">
        <v>28856</v>
      </c>
      <c r="F28" s="91">
        <v>19139</v>
      </c>
      <c r="G28" s="91">
        <v>50</v>
      </c>
      <c r="H28" s="91">
        <v>18683</v>
      </c>
      <c r="I28" s="91">
        <v>17306</v>
      </c>
      <c r="J28" s="91">
        <v>10173</v>
      </c>
      <c r="K28" s="91">
        <v>486</v>
      </c>
      <c r="L28" s="101">
        <f t="shared" si="0"/>
        <v>9717</v>
      </c>
    </row>
    <row r="29" spans="1:12" ht="15.75" customHeight="1" x14ac:dyDescent="0.25">
      <c r="A29" s="155"/>
      <c r="B29" s="152" t="s">
        <v>34</v>
      </c>
      <c r="C29" s="153"/>
      <c r="D29" s="43">
        <v>24</v>
      </c>
      <c r="E29" s="91">
        <v>5508</v>
      </c>
      <c r="F29" s="91">
        <v>2977</v>
      </c>
      <c r="G29" s="91">
        <v>33</v>
      </c>
      <c r="H29" s="91">
        <v>2706</v>
      </c>
      <c r="I29" s="91">
        <v>1168</v>
      </c>
      <c r="J29" s="91">
        <v>2802</v>
      </c>
      <c r="K29" s="91">
        <v>332</v>
      </c>
      <c r="L29" s="101">
        <f t="shared" si="0"/>
        <v>2531</v>
      </c>
    </row>
    <row r="30" spans="1:12" ht="24" customHeight="1" x14ac:dyDescent="0.25">
      <c r="A30" s="155"/>
      <c r="B30" s="152" t="s">
        <v>187</v>
      </c>
      <c r="C30" s="153"/>
      <c r="D30" s="43">
        <v>25</v>
      </c>
      <c r="E30" s="91">
        <v>1058</v>
      </c>
      <c r="F30" s="91">
        <v>422</v>
      </c>
      <c r="G30" s="91">
        <v>20</v>
      </c>
      <c r="H30" s="91">
        <v>356</v>
      </c>
      <c r="I30" s="91">
        <v>50</v>
      </c>
      <c r="J30" s="91">
        <v>702</v>
      </c>
      <c r="K30" s="91">
        <v>200</v>
      </c>
      <c r="L30" s="101">
        <f t="shared" si="0"/>
        <v>636</v>
      </c>
    </row>
    <row r="31" spans="1:12" ht="18" customHeight="1" x14ac:dyDescent="0.25">
      <c r="A31" s="155"/>
      <c r="B31" s="152" t="s">
        <v>35</v>
      </c>
      <c r="C31" s="153"/>
      <c r="D31" s="43">
        <v>26</v>
      </c>
      <c r="E31" s="91">
        <v>584</v>
      </c>
      <c r="F31" s="91">
        <v>331</v>
      </c>
      <c r="G31" s="91">
        <v>8</v>
      </c>
      <c r="H31" s="91">
        <v>309</v>
      </c>
      <c r="I31" s="91">
        <v>131</v>
      </c>
      <c r="J31" s="91">
        <v>275</v>
      </c>
      <c r="K31" s="91">
        <v>13</v>
      </c>
      <c r="L31" s="101">
        <f t="shared" si="0"/>
        <v>253</v>
      </c>
    </row>
    <row r="32" spans="1:12" ht="16.5" customHeight="1" x14ac:dyDescent="0.25">
      <c r="A32" s="155"/>
      <c r="B32" s="164" t="s">
        <v>140</v>
      </c>
      <c r="C32" s="165"/>
      <c r="D32" s="43">
        <v>27</v>
      </c>
      <c r="E32" s="91">
        <v>5876</v>
      </c>
      <c r="F32" s="91">
        <v>2503</v>
      </c>
      <c r="G32" s="91">
        <v>53</v>
      </c>
      <c r="H32" s="91">
        <v>2187</v>
      </c>
      <c r="I32" s="91">
        <v>743</v>
      </c>
      <c r="J32" s="91">
        <v>3689</v>
      </c>
      <c r="K32" s="91">
        <v>747</v>
      </c>
      <c r="L32" s="101">
        <f t="shared" si="0"/>
        <v>3373</v>
      </c>
    </row>
    <row r="33" spans="1:12" ht="24" customHeight="1" x14ac:dyDescent="0.25">
      <c r="A33" s="155"/>
      <c r="B33" s="164" t="s">
        <v>36</v>
      </c>
      <c r="C33" s="165"/>
      <c r="D33" s="43">
        <v>28</v>
      </c>
      <c r="E33" s="91">
        <v>24704</v>
      </c>
      <c r="F33" s="91">
        <v>17333</v>
      </c>
      <c r="G33" s="91">
        <v>62</v>
      </c>
      <c r="H33" s="91">
        <v>14131</v>
      </c>
      <c r="I33" s="91">
        <v>9442</v>
      </c>
      <c r="J33" s="91">
        <v>10573</v>
      </c>
      <c r="K33" s="91">
        <v>821</v>
      </c>
      <c r="L33" s="101">
        <f t="shared" si="0"/>
        <v>7371</v>
      </c>
    </row>
    <row r="34" spans="1:12" ht="39" customHeight="1" x14ac:dyDescent="0.25">
      <c r="A34" s="155"/>
      <c r="B34" s="152" t="s">
        <v>151</v>
      </c>
      <c r="C34" s="153"/>
      <c r="D34" s="43">
        <v>29</v>
      </c>
      <c r="E34" s="91">
        <v>275</v>
      </c>
      <c r="F34" s="91">
        <v>122</v>
      </c>
      <c r="G34" s="91">
        <v>5</v>
      </c>
      <c r="H34" s="91">
        <v>106</v>
      </c>
      <c r="I34" s="91">
        <v>55</v>
      </c>
      <c r="J34" s="91">
        <v>169</v>
      </c>
      <c r="K34" s="91">
        <v>27</v>
      </c>
      <c r="L34" s="101">
        <f t="shared" si="0"/>
        <v>153</v>
      </c>
    </row>
    <row r="35" spans="1:12" ht="15.75" customHeight="1" x14ac:dyDescent="0.25">
      <c r="A35" s="155"/>
      <c r="B35" s="152" t="s">
        <v>191</v>
      </c>
      <c r="C35" s="153"/>
      <c r="D35" s="43">
        <v>30</v>
      </c>
      <c r="E35" s="91">
        <v>1505</v>
      </c>
      <c r="F35" s="91">
        <v>1002</v>
      </c>
      <c r="G35" s="91">
        <v>5</v>
      </c>
      <c r="H35" s="91">
        <v>747</v>
      </c>
      <c r="I35" s="91">
        <v>429</v>
      </c>
      <c r="J35" s="91">
        <v>758</v>
      </c>
      <c r="K35" s="91">
        <v>40</v>
      </c>
      <c r="L35" s="101">
        <f t="shared" si="0"/>
        <v>503</v>
      </c>
    </row>
    <row r="36" spans="1:12" ht="36" customHeight="1" x14ac:dyDescent="0.25">
      <c r="A36" s="155"/>
      <c r="B36" s="152" t="s">
        <v>138</v>
      </c>
      <c r="C36" s="153"/>
      <c r="D36" s="43">
        <v>31</v>
      </c>
      <c r="E36" s="91">
        <v>79</v>
      </c>
      <c r="F36" s="91">
        <v>30</v>
      </c>
      <c r="G36" s="91">
        <v>2</v>
      </c>
      <c r="H36" s="91">
        <v>22</v>
      </c>
      <c r="I36" s="91">
        <v>16</v>
      </c>
      <c r="J36" s="91">
        <v>57</v>
      </c>
      <c r="K36" s="91">
        <v>21</v>
      </c>
      <c r="L36" s="101">
        <f t="shared" si="0"/>
        <v>49</v>
      </c>
    </row>
    <row r="37" spans="1:12" ht="15.75" customHeight="1" x14ac:dyDescent="0.25">
      <c r="A37" s="155"/>
      <c r="B37" s="10" t="s">
        <v>37</v>
      </c>
      <c r="C37" s="10"/>
      <c r="D37" s="43">
        <v>32</v>
      </c>
      <c r="E37" s="91">
        <v>510932</v>
      </c>
      <c r="F37" s="91">
        <v>250436</v>
      </c>
      <c r="G37" s="91">
        <v>2479</v>
      </c>
      <c r="H37" s="91">
        <v>208259</v>
      </c>
      <c r="I37" s="91">
        <v>151816</v>
      </c>
      <c r="J37" s="91">
        <v>302673</v>
      </c>
      <c r="K37" s="91">
        <v>33404</v>
      </c>
      <c r="L37" s="101">
        <f t="shared" si="0"/>
        <v>260496</v>
      </c>
    </row>
    <row r="38" spans="1:12" ht="18.75" customHeight="1" x14ac:dyDescent="0.25">
      <c r="A38" s="158" t="s">
        <v>44</v>
      </c>
      <c r="B38" s="151" t="s">
        <v>45</v>
      </c>
      <c r="C38" s="151"/>
      <c r="D38" s="43">
        <v>33</v>
      </c>
      <c r="E38" s="91">
        <v>244689</v>
      </c>
      <c r="F38" s="91">
        <v>194134</v>
      </c>
      <c r="G38" s="91">
        <v>41</v>
      </c>
      <c r="H38" s="91">
        <v>168361</v>
      </c>
      <c r="I38" s="91" t="s">
        <v>180</v>
      </c>
      <c r="J38" s="91">
        <v>76328</v>
      </c>
      <c r="K38" s="91">
        <v>1704</v>
      </c>
      <c r="L38" s="101">
        <f t="shared" si="0"/>
        <v>50555</v>
      </c>
    </row>
    <row r="39" spans="1:12" ht="16.5" customHeight="1" x14ac:dyDescent="0.25">
      <c r="A39" s="158"/>
      <c r="B39" s="156" t="s">
        <v>50</v>
      </c>
      <c r="C39" s="157"/>
      <c r="D39" s="43">
        <v>34</v>
      </c>
      <c r="E39" s="91">
        <v>4796</v>
      </c>
      <c r="F39" s="91">
        <v>3853</v>
      </c>
      <c r="G39" s="91">
        <v>1</v>
      </c>
      <c r="H39" s="91">
        <v>2733</v>
      </c>
      <c r="I39" s="91" t="s">
        <v>180</v>
      </c>
      <c r="J39" s="91">
        <v>2063</v>
      </c>
      <c r="K39" s="91">
        <v>34</v>
      </c>
      <c r="L39" s="101">
        <f t="shared" si="0"/>
        <v>943</v>
      </c>
    </row>
    <row r="40" spans="1:12" ht="26.25" customHeight="1" x14ac:dyDescent="0.25">
      <c r="A40" s="158"/>
      <c r="B40" s="154" t="s">
        <v>43</v>
      </c>
      <c r="C40" s="154"/>
      <c r="D40" s="43">
        <v>35</v>
      </c>
      <c r="E40" s="91">
        <v>2557</v>
      </c>
      <c r="F40" s="91">
        <v>1802</v>
      </c>
      <c r="G40" s="91"/>
      <c r="H40" s="91">
        <v>1635</v>
      </c>
      <c r="I40" s="91">
        <v>1103</v>
      </c>
      <c r="J40" s="91">
        <v>922</v>
      </c>
      <c r="K40" s="91">
        <v>130</v>
      </c>
      <c r="L40" s="101">
        <f t="shared" si="0"/>
        <v>755</v>
      </c>
    </row>
    <row r="41" spans="1:12" ht="17.25" customHeight="1" x14ac:dyDescent="0.25">
      <c r="A41" s="158"/>
      <c r="B41" s="10" t="s">
        <v>37</v>
      </c>
      <c r="C41" s="76"/>
      <c r="D41" s="43">
        <v>36</v>
      </c>
      <c r="E41" s="91">
        <f>E38+E40</f>
        <v>247246</v>
      </c>
      <c r="F41" s="91">
        <f t="shared" ref="F41:K41" si="2">F38+F40</f>
        <v>195936</v>
      </c>
      <c r="G41" s="91">
        <f t="shared" si="2"/>
        <v>41</v>
      </c>
      <c r="H41" s="91">
        <f t="shared" si="2"/>
        <v>169996</v>
      </c>
      <c r="I41" s="91">
        <f>I40</f>
        <v>1103</v>
      </c>
      <c r="J41" s="91">
        <f t="shared" si="2"/>
        <v>77250</v>
      </c>
      <c r="K41" s="91">
        <f t="shared" si="2"/>
        <v>1834</v>
      </c>
      <c r="L41" s="101">
        <f t="shared" si="0"/>
        <v>51310</v>
      </c>
    </row>
    <row r="42" spans="1:12" x14ac:dyDescent="0.25">
      <c r="A42" s="150" t="s">
        <v>141</v>
      </c>
      <c r="B42" s="150"/>
      <c r="C42" s="150"/>
      <c r="D42" s="43">
        <v>37</v>
      </c>
      <c r="E42" s="91">
        <f>E14+E22+E37+E41</f>
        <v>1252450</v>
      </c>
      <c r="F42" s="91">
        <f t="shared" ref="F42:K42" si="3">F14+F22+F37+F41</f>
        <v>808768</v>
      </c>
      <c r="G42" s="91">
        <f t="shared" si="3"/>
        <v>4130</v>
      </c>
      <c r="H42" s="91">
        <f t="shared" si="3"/>
        <v>704830</v>
      </c>
      <c r="I42" s="91">
        <f t="shared" si="3"/>
        <v>405026</v>
      </c>
      <c r="J42" s="91">
        <f t="shared" si="3"/>
        <v>547620</v>
      </c>
      <c r="K42" s="91">
        <f t="shared" si="3"/>
        <v>64207</v>
      </c>
      <c r="L42" s="101">
        <f t="shared" si="0"/>
        <v>443682</v>
      </c>
    </row>
    <row r="43" spans="1:12" x14ac:dyDescent="0.25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31.03.2019&amp;L237EF8B8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23" t="s">
        <v>149</v>
      </c>
      <c r="B1" s="223"/>
      <c r="C1" s="223"/>
      <c r="D1" s="223"/>
      <c r="E1" s="44"/>
      <c r="F1" s="48"/>
    </row>
    <row r="2" spans="1:7" ht="22.5" customHeight="1" x14ac:dyDescent="0.2">
      <c r="A2" s="210" t="s">
        <v>4</v>
      </c>
      <c r="B2" s="210"/>
      <c r="C2" s="210"/>
      <c r="D2" s="210"/>
      <c r="E2" s="210"/>
      <c r="F2" s="12" t="s">
        <v>38</v>
      </c>
      <c r="G2" s="12" t="s">
        <v>5</v>
      </c>
    </row>
    <row r="3" spans="1:7" ht="17.25" customHeight="1" x14ac:dyDescent="0.2">
      <c r="A3" s="202" t="s">
        <v>42</v>
      </c>
      <c r="B3" s="218" t="s">
        <v>74</v>
      </c>
      <c r="C3" s="218"/>
      <c r="D3" s="218"/>
      <c r="E3" s="218"/>
      <c r="F3" s="75">
        <v>1</v>
      </c>
      <c r="G3" s="93">
        <v>9047</v>
      </c>
    </row>
    <row r="4" spans="1:7" ht="17.25" customHeight="1" x14ac:dyDescent="0.2">
      <c r="A4" s="203"/>
      <c r="B4" s="52"/>
      <c r="C4" s="205" t="s">
        <v>11</v>
      </c>
      <c r="D4" s="205"/>
      <c r="E4" s="206"/>
      <c r="F4" s="75">
        <v>2</v>
      </c>
      <c r="G4" s="93">
        <v>8105</v>
      </c>
    </row>
    <row r="5" spans="1:7" ht="17.25" customHeight="1" x14ac:dyDescent="0.2">
      <c r="A5" s="203"/>
      <c r="B5" s="215" t="s">
        <v>75</v>
      </c>
      <c r="C5" s="216"/>
      <c r="D5" s="216"/>
      <c r="E5" s="217"/>
      <c r="F5" s="75">
        <v>3</v>
      </c>
      <c r="G5" s="93">
        <v>82140</v>
      </c>
    </row>
    <row r="6" spans="1:7" ht="17.25" customHeight="1" x14ac:dyDescent="0.2">
      <c r="A6" s="203"/>
      <c r="B6" s="211" t="s">
        <v>69</v>
      </c>
      <c r="C6" s="194" t="s">
        <v>70</v>
      </c>
      <c r="D6" s="194"/>
      <c r="E6" s="194"/>
      <c r="F6" s="75">
        <v>4</v>
      </c>
      <c r="G6" s="93">
        <v>4562</v>
      </c>
    </row>
    <row r="7" spans="1:7" ht="25.5" customHeight="1" x14ac:dyDescent="0.2">
      <c r="A7" s="203"/>
      <c r="B7" s="222"/>
      <c r="C7" s="194" t="s">
        <v>71</v>
      </c>
      <c r="D7" s="194"/>
      <c r="E7" s="194"/>
      <c r="F7" s="75">
        <v>5</v>
      </c>
      <c r="G7" s="93">
        <v>2440</v>
      </c>
    </row>
    <row r="8" spans="1:7" ht="18.75" customHeight="1" x14ac:dyDescent="0.2">
      <c r="A8" s="203"/>
      <c r="B8" s="222"/>
      <c r="C8" s="211" t="s">
        <v>72</v>
      </c>
      <c r="D8" s="194" t="s">
        <v>73</v>
      </c>
      <c r="E8" s="194"/>
      <c r="F8" s="75">
        <v>6</v>
      </c>
      <c r="G8" s="93">
        <v>17502</v>
      </c>
    </row>
    <row r="9" spans="1:7" ht="18.75" customHeight="1" x14ac:dyDescent="0.2">
      <c r="A9" s="203"/>
      <c r="B9" s="222"/>
      <c r="C9" s="211"/>
      <c r="D9" s="194" t="s">
        <v>59</v>
      </c>
      <c r="E9" s="194"/>
      <c r="F9" s="75">
        <v>7</v>
      </c>
      <c r="G9" s="93">
        <v>16231</v>
      </c>
    </row>
    <row r="10" spans="1:7" ht="18.75" customHeight="1" x14ac:dyDescent="0.2">
      <c r="A10" s="203"/>
      <c r="B10" s="222"/>
      <c r="C10" s="211"/>
      <c r="D10" s="194" t="s">
        <v>60</v>
      </c>
      <c r="E10" s="194"/>
      <c r="F10" s="75">
        <v>8</v>
      </c>
      <c r="G10" s="93">
        <v>9779</v>
      </c>
    </row>
    <row r="11" spans="1:7" ht="18.75" customHeight="1" x14ac:dyDescent="0.2">
      <c r="A11" s="203"/>
      <c r="B11" s="195" t="s">
        <v>76</v>
      </c>
      <c r="C11" s="195"/>
      <c r="D11" s="195"/>
      <c r="E11" s="74" t="s">
        <v>77</v>
      </c>
      <c r="F11" s="75">
        <v>9</v>
      </c>
      <c r="G11" s="93">
        <v>4878</v>
      </c>
    </row>
    <row r="12" spans="1:7" ht="19.5" customHeight="1" x14ac:dyDescent="0.2">
      <c r="A12" s="203"/>
      <c r="B12" s="195"/>
      <c r="C12" s="195"/>
      <c r="D12" s="195"/>
      <c r="E12" s="74" t="s">
        <v>78</v>
      </c>
      <c r="F12" s="75">
        <v>10</v>
      </c>
      <c r="G12" s="93">
        <v>6248</v>
      </c>
    </row>
    <row r="13" spans="1:7" ht="23.25" customHeight="1" x14ac:dyDescent="0.2">
      <c r="A13" s="203"/>
      <c r="B13" s="221" t="s">
        <v>79</v>
      </c>
      <c r="C13" s="207" t="s">
        <v>80</v>
      </c>
      <c r="D13" s="208"/>
      <c r="E13" s="209"/>
      <c r="F13" s="75">
        <v>11</v>
      </c>
      <c r="G13" s="93">
        <v>2343</v>
      </c>
    </row>
    <row r="14" spans="1:7" ht="12" customHeight="1" x14ac:dyDescent="0.2">
      <c r="A14" s="203"/>
      <c r="B14" s="221"/>
      <c r="C14" s="194" t="s">
        <v>81</v>
      </c>
      <c r="D14" s="194"/>
      <c r="E14" s="194"/>
      <c r="F14" s="75">
        <v>12</v>
      </c>
      <c r="G14" s="93">
        <v>18903</v>
      </c>
    </row>
    <row r="15" spans="1:7" ht="12" customHeight="1" x14ac:dyDescent="0.2">
      <c r="A15" s="203"/>
      <c r="B15" s="221"/>
      <c r="C15" s="194" t="s">
        <v>87</v>
      </c>
      <c r="D15" s="194"/>
      <c r="E15" s="194"/>
      <c r="F15" s="75">
        <v>13</v>
      </c>
      <c r="G15" s="93">
        <v>374</v>
      </c>
    </row>
    <row r="16" spans="1:7" ht="12" customHeight="1" x14ac:dyDescent="0.2">
      <c r="A16" s="203"/>
      <c r="B16" s="221"/>
      <c r="C16" s="193" t="s">
        <v>82</v>
      </c>
      <c r="D16" s="193"/>
      <c r="E16" s="193"/>
      <c r="F16" s="75">
        <v>14</v>
      </c>
      <c r="G16" s="93">
        <v>882</v>
      </c>
    </row>
    <row r="17" spans="1:7" ht="12" customHeight="1" x14ac:dyDescent="0.2">
      <c r="A17" s="203"/>
      <c r="B17" s="221"/>
      <c r="C17" s="193" t="s">
        <v>83</v>
      </c>
      <c r="D17" s="193"/>
      <c r="E17" s="193"/>
      <c r="F17" s="75">
        <v>15</v>
      </c>
      <c r="G17" s="93">
        <v>3080</v>
      </c>
    </row>
    <row r="18" spans="1:7" ht="12" customHeight="1" x14ac:dyDescent="0.2">
      <c r="A18" s="203"/>
      <c r="B18" s="221"/>
      <c r="C18" s="194" t="s">
        <v>84</v>
      </c>
      <c r="D18" s="194"/>
      <c r="E18" s="194"/>
      <c r="F18" s="75">
        <v>16</v>
      </c>
      <c r="G18" s="93">
        <v>8488</v>
      </c>
    </row>
    <row r="19" spans="1:7" ht="12" customHeight="1" x14ac:dyDescent="0.2">
      <c r="A19" s="203"/>
      <c r="B19" s="221"/>
      <c r="C19" s="194" t="s">
        <v>85</v>
      </c>
      <c r="D19" s="194"/>
      <c r="E19" s="194"/>
      <c r="F19" s="75">
        <v>17</v>
      </c>
      <c r="G19" s="93">
        <v>1683</v>
      </c>
    </row>
    <row r="20" spans="1:7" ht="12" customHeight="1" x14ac:dyDescent="0.2">
      <c r="A20" s="203"/>
      <c r="B20" s="221"/>
      <c r="C20" s="193" t="s">
        <v>86</v>
      </c>
      <c r="D20" s="193"/>
      <c r="E20" s="193"/>
      <c r="F20" s="75">
        <v>18</v>
      </c>
      <c r="G20" s="93">
        <v>55845</v>
      </c>
    </row>
    <row r="21" spans="1:7" ht="12" customHeight="1" x14ac:dyDescent="0.2">
      <c r="A21" s="203"/>
      <c r="B21" s="196" t="s">
        <v>95</v>
      </c>
      <c r="C21" s="55" t="s">
        <v>88</v>
      </c>
      <c r="D21" s="56"/>
      <c r="E21" s="57"/>
      <c r="F21" s="75">
        <v>19</v>
      </c>
      <c r="G21" s="93">
        <v>4797</v>
      </c>
    </row>
    <row r="22" spans="1:7" ht="12" customHeight="1" x14ac:dyDescent="0.2">
      <c r="A22" s="203"/>
      <c r="B22" s="197"/>
      <c r="C22" s="58" t="s">
        <v>89</v>
      </c>
      <c r="D22" s="59"/>
      <c r="E22" s="60"/>
      <c r="F22" s="75">
        <v>20</v>
      </c>
      <c r="G22" s="93">
        <v>3206</v>
      </c>
    </row>
    <row r="23" spans="1:7" ht="12" customHeight="1" x14ac:dyDescent="0.2">
      <c r="A23" s="203"/>
      <c r="B23" s="197"/>
      <c r="C23" s="55" t="s">
        <v>90</v>
      </c>
      <c r="D23" s="56"/>
      <c r="E23" s="57"/>
      <c r="F23" s="75">
        <v>21</v>
      </c>
      <c r="G23" s="93">
        <v>1441</v>
      </c>
    </row>
    <row r="24" spans="1:7" ht="12" customHeight="1" x14ac:dyDescent="0.2">
      <c r="A24" s="203"/>
      <c r="B24" s="197"/>
      <c r="C24" s="58" t="s">
        <v>91</v>
      </c>
      <c r="D24" s="59"/>
      <c r="E24" s="60"/>
      <c r="F24" s="75">
        <v>22</v>
      </c>
      <c r="G24" s="93">
        <v>927</v>
      </c>
    </row>
    <row r="25" spans="1:7" ht="12" customHeight="1" x14ac:dyDescent="0.2">
      <c r="A25" s="203"/>
      <c r="B25" s="197"/>
      <c r="C25" s="58" t="s">
        <v>92</v>
      </c>
      <c r="D25" s="59"/>
      <c r="E25" s="60"/>
      <c r="F25" s="75">
        <v>23</v>
      </c>
      <c r="G25" s="93">
        <v>168</v>
      </c>
    </row>
    <row r="26" spans="1:7" ht="12" customHeight="1" x14ac:dyDescent="0.2">
      <c r="A26" s="203"/>
      <c r="B26" s="197"/>
      <c r="C26" s="53" t="s">
        <v>93</v>
      </c>
      <c r="D26" s="54"/>
      <c r="E26" s="54"/>
      <c r="F26" s="75">
        <v>24</v>
      </c>
      <c r="G26" s="93">
        <v>37</v>
      </c>
    </row>
    <row r="27" spans="1:7" ht="12" customHeight="1" x14ac:dyDescent="0.2">
      <c r="A27" s="204"/>
      <c r="B27" s="198"/>
      <c r="C27" s="61" t="s">
        <v>94</v>
      </c>
      <c r="D27" s="62"/>
      <c r="E27" s="63"/>
      <c r="F27" s="75">
        <v>25</v>
      </c>
      <c r="G27" s="93">
        <v>2</v>
      </c>
    </row>
    <row r="28" spans="1:7" ht="27" customHeight="1" x14ac:dyDescent="0.2">
      <c r="A28" s="172" t="s">
        <v>61</v>
      </c>
      <c r="B28" s="212" t="s">
        <v>51</v>
      </c>
      <c r="C28" s="213"/>
      <c r="D28" s="213"/>
      <c r="E28" s="214"/>
      <c r="F28" s="75">
        <v>26</v>
      </c>
      <c r="G28" s="94">
        <v>2097</v>
      </c>
    </row>
    <row r="29" spans="1:7" ht="12" customHeight="1" x14ac:dyDescent="0.2">
      <c r="A29" s="173"/>
      <c r="B29" s="219" t="s">
        <v>66</v>
      </c>
      <c r="C29" s="190" t="s">
        <v>52</v>
      </c>
      <c r="D29" s="191"/>
      <c r="E29" s="192"/>
      <c r="F29" s="75">
        <v>27</v>
      </c>
      <c r="G29" s="94">
        <v>403</v>
      </c>
    </row>
    <row r="30" spans="1:7" ht="12" customHeight="1" x14ac:dyDescent="0.2">
      <c r="A30" s="173"/>
      <c r="B30" s="219"/>
      <c r="C30" s="185" t="s">
        <v>53</v>
      </c>
      <c r="D30" s="186" t="s">
        <v>54</v>
      </c>
      <c r="E30" s="188"/>
      <c r="F30" s="75">
        <v>28</v>
      </c>
      <c r="G30" s="94">
        <v>66</v>
      </c>
    </row>
    <row r="31" spans="1:7" ht="12" customHeight="1" x14ac:dyDescent="0.2">
      <c r="A31" s="173"/>
      <c r="B31" s="219"/>
      <c r="C31" s="185"/>
      <c r="D31" s="186" t="s">
        <v>55</v>
      </c>
      <c r="E31" s="188"/>
      <c r="F31" s="75">
        <v>29</v>
      </c>
      <c r="G31" s="94">
        <v>337</v>
      </c>
    </row>
    <row r="32" spans="1:7" ht="12" customHeight="1" x14ac:dyDescent="0.2">
      <c r="A32" s="173"/>
      <c r="B32" s="219"/>
      <c r="C32" s="186" t="s">
        <v>56</v>
      </c>
      <c r="D32" s="187"/>
      <c r="E32" s="188"/>
      <c r="F32" s="75">
        <v>30</v>
      </c>
      <c r="G32" s="94"/>
    </row>
    <row r="33" spans="1:8" ht="12" customHeight="1" x14ac:dyDescent="0.2">
      <c r="A33" s="173"/>
      <c r="B33" s="219"/>
      <c r="C33" s="186" t="s">
        <v>57</v>
      </c>
      <c r="D33" s="187"/>
      <c r="E33" s="188"/>
      <c r="F33" s="75">
        <v>31</v>
      </c>
      <c r="G33" s="94">
        <v>13</v>
      </c>
    </row>
    <row r="34" spans="1:8" ht="12" customHeight="1" x14ac:dyDescent="0.2">
      <c r="A34" s="173"/>
      <c r="B34" s="219" t="s">
        <v>67</v>
      </c>
      <c r="C34" s="186" t="s">
        <v>58</v>
      </c>
      <c r="D34" s="187"/>
      <c r="E34" s="188"/>
      <c r="F34" s="75">
        <v>32</v>
      </c>
      <c r="G34" s="94">
        <v>353</v>
      </c>
    </row>
    <row r="35" spans="1:8" ht="12" customHeight="1" x14ac:dyDescent="0.2">
      <c r="A35" s="173"/>
      <c r="B35" s="219"/>
      <c r="C35" s="186" t="s">
        <v>59</v>
      </c>
      <c r="D35" s="187"/>
      <c r="E35" s="188"/>
      <c r="F35" s="75">
        <v>33</v>
      </c>
      <c r="G35" s="94">
        <v>378</v>
      </c>
    </row>
    <row r="36" spans="1:8" ht="12" customHeight="1" x14ac:dyDescent="0.2">
      <c r="A36" s="173"/>
      <c r="B36" s="219"/>
      <c r="C36" s="186" t="s">
        <v>60</v>
      </c>
      <c r="D36" s="187"/>
      <c r="E36" s="188"/>
      <c r="F36" s="75">
        <v>34</v>
      </c>
      <c r="G36" s="94">
        <v>191</v>
      </c>
    </row>
    <row r="37" spans="1:8" ht="12" customHeight="1" x14ac:dyDescent="0.2">
      <c r="A37" s="173"/>
      <c r="B37" s="199" t="s">
        <v>68</v>
      </c>
      <c r="C37" s="200"/>
      <c r="D37" s="200"/>
      <c r="E37" s="201"/>
      <c r="F37" s="75">
        <v>35</v>
      </c>
      <c r="G37" s="95">
        <f>SUM(G38:G42)</f>
        <v>1</v>
      </c>
      <c r="H37" s="51"/>
    </row>
    <row r="38" spans="1:8" ht="12" customHeight="1" x14ac:dyDescent="0.2">
      <c r="A38" s="173"/>
      <c r="B38" s="175" t="s">
        <v>142</v>
      </c>
      <c r="C38" s="178" t="s">
        <v>143</v>
      </c>
      <c r="D38" s="179"/>
      <c r="E38" s="180"/>
      <c r="F38" s="75">
        <v>36</v>
      </c>
      <c r="G38" s="94"/>
      <c r="H38" s="51"/>
    </row>
    <row r="39" spans="1:8" ht="12" customHeight="1" x14ac:dyDescent="0.2">
      <c r="A39" s="173"/>
      <c r="B39" s="176"/>
      <c r="C39" s="178" t="s">
        <v>144</v>
      </c>
      <c r="D39" s="179"/>
      <c r="E39" s="180"/>
      <c r="F39" s="75">
        <v>37</v>
      </c>
      <c r="G39" s="94"/>
      <c r="H39" s="51"/>
    </row>
    <row r="40" spans="1:8" ht="12" customHeight="1" x14ac:dyDescent="0.2">
      <c r="A40" s="173"/>
      <c r="B40" s="176"/>
      <c r="C40" s="178" t="s">
        <v>145</v>
      </c>
      <c r="D40" s="179"/>
      <c r="E40" s="180"/>
      <c r="F40" s="75">
        <v>38</v>
      </c>
      <c r="G40" s="94"/>
      <c r="H40" s="51"/>
    </row>
    <row r="41" spans="1:8" ht="12" customHeight="1" x14ac:dyDescent="0.2">
      <c r="A41" s="173"/>
      <c r="B41" s="176"/>
      <c r="C41" s="178" t="s">
        <v>146</v>
      </c>
      <c r="D41" s="179"/>
      <c r="E41" s="180"/>
      <c r="F41" s="75">
        <v>39</v>
      </c>
      <c r="G41" s="94">
        <v>1</v>
      </c>
      <c r="H41" s="51"/>
    </row>
    <row r="42" spans="1:8" ht="12" customHeight="1" x14ac:dyDescent="0.2">
      <c r="A42" s="174"/>
      <c r="B42" s="177"/>
      <c r="C42" s="178" t="s">
        <v>188</v>
      </c>
      <c r="D42" s="179"/>
      <c r="E42" s="180"/>
      <c r="F42" s="75">
        <v>40</v>
      </c>
      <c r="G42" s="94"/>
      <c r="H42" s="51"/>
    </row>
    <row r="43" spans="1:8" ht="24.75" customHeight="1" x14ac:dyDescent="0.2">
      <c r="A43" s="172" t="s">
        <v>62</v>
      </c>
      <c r="B43" s="220" t="s">
        <v>51</v>
      </c>
      <c r="C43" s="220"/>
      <c r="D43" s="220"/>
      <c r="E43" s="220"/>
      <c r="F43" s="75">
        <v>41</v>
      </c>
      <c r="G43" s="94">
        <v>50896</v>
      </c>
    </row>
    <row r="44" spans="1:8" ht="12" customHeight="1" x14ac:dyDescent="0.2">
      <c r="A44" s="173"/>
      <c r="B44" s="219" t="s">
        <v>66</v>
      </c>
      <c r="C44" s="225" t="s">
        <v>52</v>
      </c>
      <c r="D44" s="225"/>
      <c r="E44" s="225"/>
      <c r="F44" s="75">
        <v>42</v>
      </c>
      <c r="G44" s="94">
        <v>13309</v>
      </c>
    </row>
    <row r="45" spans="1:8" ht="12" customHeight="1" x14ac:dyDescent="0.2">
      <c r="A45" s="173"/>
      <c r="B45" s="219"/>
      <c r="C45" s="185" t="s">
        <v>53</v>
      </c>
      <c r="D45" s="189" t="s">
        <v>54</v>
      </c>
      <c r="E45" s="189"/>
      <c r="F45" s="75">
        <v>43</v>
      </c>
      <c r="G45" s="94">
        <v>1523</v>
      </c>
    </row>
    <row r="46" spans="1:8" ht="12" customHeight="1" x14ac:dyDescent="0.2">
      <c r="A46" s="173"/>
      <c r="B46" s="219"/>
      <c r="C46" s="185"/>
      <c r="D46" s="189" t="s">
        <v>55</v>
      </c>
      <c r="E46" s="189"/>
      <c r="F46" s="75">
        <v>44</v>
      </c>
      <c r="G46" s="94">
        <v>11786</v>
      </c>
    </row>
    <row r="47" spans="1:8" ht="12" customHeight="1" x14ac:dyDescent="0.2">
      <c r="A47" s="173"/>
      <c r="B47" s="219"/>
      <c r="C47" s="189" t="s">
        <v>56</v>
      </c>
      <c r="D47" s="189"/>
      <c r="E47" s="189"/>
      <c r="F47" s="75">
        <v>45</v>
      </c>
      <c r="G47" s="94">
        <v>2</v>
      </c>
    </row>
    <row r="48" spans="1:8" ht="12" customHeight="1" x14ac:dyDescent="0.2">
      <c r="A48" s="173"/>
      <c r="B48" s="219"/>
      <c r="C48" s="189" t="s">
        <v>57</v>
      </c>
      <c r="D48" s="189"/>
      <c r="E48" s="189"/>
      <c r="F48" s="75">
        <v>46</v>
      </c>
      <c r="G48" s="94">
        <v>266</v>
      </c>
    </row>
    <row r="49" spans="1:7" ht="12" customHeight="1" x14ac:dyDescent="0.2">
      <c r="A49" s="173"/>
      <c r="B49" s="219" t="s">
        <v>67</v>
      </c>
      <c r="C49" s="189" t="s">
        <v>58</v>
      </c>
      <c r="D49" s="189"/>
      <c r="E49" s="189"/>
      <c r="F49" s="75">
        <v>47</v>
      </c>
      <c r="G49" s="94">
        <v>12489</v>
      </c>
    </row>
    <row r="50" spans="1:7" ht="12" customHeight="1" x14ac:dyDescent="0.2">
      <c r="A50" s="173"/>
      <c r="B50" s="219"/>
      <c r="C50" s="189" t="s">
        <v>59</v>
      </c>
      <c r="D50" s="189"/>
      <c r="E50" s="189"/>
      <c r="F50" s="75">
        <v>48</v>
      </c>
      <c r="G50" s="94">
        <v>7905</v>
      </c>
    </row>
    <row r="51" spans="1:7" ht="12" customHeight="1" x14ac:dyDescent="0.2">
      <c r="A51" s="173"/>
      <c r="B51" s="219"/>
      <c r="C51" s="189" t="s">
        <v>60</v>
      </c>
      <c r="D51" s="189"/>
      <c r="E51" s="189"/>
      <c r="F51" s="75">
        <v>49</v>
      </c>
      <c r="G51" s="94">
        <v>4649</v>
      </c>
    </row>
    <row r="52" spans="1:7" ht="12" customHeight="1" x14ac:dyDescent="0.2">
      <c r="A52" s="173"/>
      <c r="B52" s="224" t="s">
        <v>68</v>
      </c>
      <c r="C52" s="224"/>
      <c r="D52" s="224"/>
      <c r="E52" s="224"/>
      <c r="F52" s="75">
        <v>50</v>
      </c>
      <c r="G52" s="94">
        <f>SUM(G53:G57)</f>
        <v>25</v>
      </c>
    </row>
    <row r="53" spans="1:7" ht="12" customHeight="1" x14ac:dyDescent="0.2">
      <c r="A53" s="173"/>
      <c r="B53" s="175" t="s">
        <v>142</v>
      </c>
      <c r="C53" s="184" t="s">
        <v>143</v>
      </c>
      <c r="D53" s="184"/>
      <c r="E53" s="184"/>
      <c r="F53" s="75">
        <v>51</v>
      </c>
      <c r="G53" s="94">
        <v>2</v>
      </c>
    </row>
    <row r="54" spans="1:7" ht="12" customHeight="1" x14ac:dyDescent="0.2">
      <c r="A54" s="173"/>
      <c r="B54" s="176"/>
      <c r="C54" s="184" t="s">
        <v>144</v>
      </c>
      <c r="D54" s="184"/>
      <c r="E54" s="184"/>
      <c r="F54" s="75">
        <v>52</v>
      </c>
      <c r="G54" s="94">
        <v>1</v>
      </c>
    </row>
    <row r="55" spans="1:7" ht="12" customHeight="1" x14ac:dyDescent="0.2">
      <c r="A55" s="173"/>
      <c r="B55" s="176"/>
      <c r="C55" s="184" t="s">
        <v>145</v>
      </c>
      <c r="D55" s="184"/>
      <c r="E55" s="184"/>
      <c r="F55" s="75">
        <v>53</v>
      </c>
      <c r="G55" s="94">
        <v>2</v>
      </c>
    </row>
    <row r="56" spans="1:7" ht="12" customHeight="1" x14ac:dyDescent="0.2">
      <c r="A56" s="173"/>
      <c r="B56" s="176"/>
      <c r="C56" s="184" t="s">
        <v>146</v>
      </c>
      <c r="D56" s="184"/>
      <c r="E56" s="184"/>
      <c r="F56" s="75">
        <v>54</v>
      </c>
      <c r="G56" s="94">
        <v>6</v>
      </c>
    </row>
    <row r="57" spans="1:7" x14ac:dyDescent="0.2">
      <c r="A57" s="174"/>
      <c r="B57" s="177"/>
      <c r="C57" s="181" t="s">
        <v>188</v>
      </c>
      <c r="D57" s="182"/>
      <c r="E57" s="183"/>
      <c r="F57" s="109">
        <v>55</v>
      </c>
      <c r="G57" s="108">
        <v>14</v>
      </c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31.03.2019&amp;L237EF8B8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7"/>
  <sheetViews>
    <sheetView zoomScaleNormal="100" zoomScaleSheetLayoutView="100" workbookViewId="0">
      <selection activeCell="L27" sqref="L27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5.5703125" style="1" customWidth="1"/>
    <col min="10" max="16384" width="9.140625" style="1"/>
  </cols>
  <sheetData>
    <row r="1" spans="1:13" ht="15" customHeight="1" x14ac:dyDescent="0.25">
      <c r="A1" s="223" t="s">
        <v>150</v>
      </c>
      <c r="B1" s="223"/>
      <c r="C1" s="223"/>
      <c r="D1" s="223"/>
      <c r="E1" s="44"/>
      <c r="F1" s="44"/>
      <c r="G1" s="44"/>
      <c r="H1" s="44"/>
      <c r="I1" s="11"/>
    </row>
    <row r="2" spans="1:13" ht="18.75" customHeight="1" x14ac:dyDescent="0.2">
      <c r="A2" s="245" t="s">
        <v>4</v>
      </c>
      <c r="B2" s="246"/>
      <c r="C2" s="246"/>
      <c r="D2" s="246"/>
      <c r="E2" s="246"/>
      <c r="F2" s="246"/>
      <c r="G2" s="247"/>
      <c r="H2" s="12" t="s">
        <v>38</v>
      </c>
      <c r="I2" s="12" t="s">
        <v>5</v>
      </c>
    </row>
    <row r="3" spans="1:13" ht="15" customHeight="1" x14ac:dyDescent="0.2">
      <c r="A3" s="229" t="s">
        <v>42</v>
      </c>
      <c r="B3" s="233" t="s">
        <v>153</v>
      </c>
      <c r="C3" s="234"/>
      <c r="D3" s="234"/>
      <c r="E3" s="234"/>
      <c r="F3" s="234"/>
      <c r="G3" s="235"/>
      <c r="H3" s="14">
        <v>1</v>
      </c>
      <c r="I3" s="93">
        <v>24151</v>
      </c>
    </row>
    <row r="4" spans="1:13" ht="14.25" customHeight="1" x14ac:dyDescent="0.2">
      <c r="A4" s="229"/>
      <c r="B4" s="230" t="s">
        <v>1</v>
      </c>
      <c r="C4" s="239" t="s">
        <v>147</v>
      </c>
      <c r="D4" s="240"/>
      <c r="E4" s="240"/>
      <c r="F4" s="240"/>
      <c r="G4" s="241"/>
      <c r="H4" s="14">
        <v>2</v>
      </c>
      <c r="I4" s="93">
        <v>17408</v>
      </c>
    </row>
    <row r="5" spans="1:13" ht="14.25" customHeight="1" x14ac:dyDescent="0.2">
      <c r="A5" s="229"/>
      <c r="B5" s="231"/>
      <c r="C5" s="236" t="s">
        <v>148</v>
      </c>
      <c r="D5" s="237"/>
      <c r="E5" s="237"/>
      <c r="F5" s="237"/>
      <c r="G5" s="238"/>
      <c r="H5" s="14">
        <v>3</v>
      </c>
      <c r="I5" s="93">
        <v>3947</v>
      </c>
    </row>
    <row r="6" spans="1:13" ht="14.25" customHeight="1" x14ac:dyDescent="0.2">
      <c r="A6" s="229"/>
      <c r="B6" s="231"/>
      <c r="C6" s="239" t="s">
        <v>8</v>
      </c>
      <c r="D6" s="240"/>
      <c r="E6" s="240"/>
      <c r="F6" s="240"/>
      <c r="G6" s="241"/>
      <c r="H6" s="14">
        <v>4</v>
      </c>
      <c r="I6" s="93">
        <v>76</v>
      </c>
    </row>
    <row r="7" spans="1:13" ht="14.25" customHeight="1" x14ac:dyDescent="0.2">
      <c r="A7" s="229"/>
      <c r="B7" s="231"/>
      <c r="C7" s="239" t="s">
        <v>7</v>
      </c>
      <c r="D7" s="240"/>
      <c r="E7" s="240"/>
      <c r="F7" s="240"/>
      <c r="G7" s="241"/>
      <c r="H7" s="14">
        <v>5</v>
      </c>
      <c r="I7" s="93">
        <v>5427</v>
      </c>
    </row>
    <row r="8" spans="1:13" ht="14.25" customHeight="1" x14ac:dyDescent="0.2">
      <c r="A8" s="229"/>
      <c r="B8" s="231"/>
      <c r="C8" s="239" t="s">
        <v>9</v>
      </c>
      <c r="D8" s="240"/>
      <c r="E8" s="240"/>
      <c r="F8" s="240"/>
      <c r="G8" s="241"/>
      <c r="H8" s="14">
        <v>6</v>
      </c>
      <c r="I8" s="93">
        <v>495</v>
      </c>
    </row>
    <row r="9" spans="1:13" ht="14.25" customHeight="1" x14ac:dyDescent="0.2">
      <c r="A9" s="229"/>
      <c r="B9" s="232"/>
      <c r="C9" s="239" t="s">
        <v>10</v>
      </c>
      <c r="D9" s="240"/>
      <c r="E9" s="240"/>
      <c r="F9" s="240"/>
      <c r="G9" s="241"/>
      <c r="H9" s="14">
        <v>7</v>
      </c>
      <c r="I9" s="93">
        <v>438</v>
      </c>
    </row>
    <row r="10" spans="1:13" ht="15" customHeight="1" x14ac:dyDescent="0.2">
      <c r="A10" s="229"/>
      <c r="B10" s="226" t="s">
        <v>152</v>
      </c>
      <c r="C10" s="227"/>
      <c r="D10" s="227"/>
      <c r="E10" s="227"/>
      <c r="F10" s="227"/>
      <c r="G10" s="228"/>
      <c r="H10" s="14">
        <v>8</v>
      </c>
      <c r="I10" s="93">
        <v>166</v>
      </c>
      <c r="K10" s="2"/>
      <c r="L10" s="2"/>
      <c r="M10" s="3"/>
    </row>
    <row r="11" spans="1:13" ht="15" customHeight="1" x14ac:dyDescent="0.2">
      <c r="A11" s="229"/>
      <c r="B11" s="226" t="s">
        <v>39</v>
      </c>
      <c r="C11" s="227"/>
      <c r="D11" s="227"/>
      <c r="E11" s="227"/>
      <c r="F11" s="227"/>
      <c r="G11" s="228"/>
      <c r="H11" s="14">
        <v>9</v>
      </c>
      <c r="I11" s="93">
        <v>200</v>
      </c>
      <c r="K11" s="2"/>
      <c r="L11" s="2"/>
      <c r="M11" s="3"/>
    </row>
    <row r="12" spans="1:13" ht="15" customHeight="1" x14ac:dyDescent="0.2">
      <c r="A12" s="229"/>
      <c r="B12" s="226" t="s">
        <v>40</v>
      </c>
      <c r="C12" s="227"/>
      <c r="D12" s="227"/>
      <c r="E12" s="227"/>
      <c r="F12" s="227"/>
      <c r="G12" s="228"/>
      <c r="H12" s="14">
        <v>10</v>
      </c>
      <c r="I12" s="93">
        <v>280</v>
      </c>
      <c r="K12" s="2"/>
      <c r="L12" s="2"/>
      <c r="M12" s="3"/>
    </row>
    <row r="13" spans="1:13" ht="15" customHeight="1" x14ac:dyDescent="0.2">
      <c r="A13" s="229"/>
      <c r="B13" s="226" t="s">
        <v>182</v>
      </c>
      <c r="C13" s="227"/>
      <c r="D13" s="227"/>
      <c r="E13" s="227"/>
      <c r="F13" s="227"/>
      <c r="G13" s="228"/>
      <c r="H13" s="14">
        <v>11</v>
      </c>
      <c r="I13" s="93">
        <v>18</v>
      </c>
      <c r="K13" s="2"/>
      <c r="L13" s="2"/>
      <c r="M13" s="3"/>
    </row>
    <row r="14" spans="1:13" ht="15" customHeight="1" x14ac:dyDescent="0.2">
      <c r="A14" s="229"/>
      <c r="B14" s="242" t="s">
        <v>6</v>
      </c>
      <c r="C14" s="243"/>
      <c r="D14" s="243"/>
      <c r="E14" s="243"/>
      <c r="F14" s="243"/>
      <c r="G14" s="244"/>
      <c r="H14" s="14">
        <v>12</v>
      </c>
      <c r="I14" s="93">
        <v>592204</v>
      </c>
      <c r="K14" s="2"/>
      <c r="L14" s="2"/>
      <c r="M14" s="3"/>
    </row>
    <row r="15" spans="1:13" ht="15" customHeight="1" x14ac:dyDescent="0.2">
      <c r="A15" s="229"/>
      <c r="B15" s="242" t="s">
        <v>41</v>
      </c>
      <c r="C15" s="243"/>
      <c r="D15" s="243"/>
      <c r="E15" s="243"/>
      <c r="F15" s="243"/>
      <c r="G15" s="244"/>
      <c r="H15" s="14">
        <v>13</v>
      </c>
      <c r="I15" s="93"/>
      <c r="K15" s="2"/>
      <c r="L15" s="2"/>
      <c r="M15" s="3"/>
    </row>
    <row r="16" spans="1:13" ht="15" customHeight="1" x14ac:dyDescent="0.2">
      <c r="A16" s="229"/>
      <c r="B16" s="248" t="s">
        <v>165</v>
      </c>
      <c r="C16" s="249"/>
      <c r="D16" s="249"/>
      <c r="E16" s="249"/>
      <c r="F16" s="249"/>
      <c r="G16" s="250"/>
      <c r="H16" s="14">
        <v>14</v>
      </c>
      <c r="I16" s="93">
        <v>123</v>
      </c>
      <c r="K16" s="2"/>
      <c r="L16" s="2"/>
      <c r="M16" s="3"/>
    </row>
    <row r="17" spans="1:13" ht="15" customHeight="1" x14ac:dyDescent="0.2">
      <c r="A17" s="229"/>
      <c r="B17" s="248" t="s">
        <v>175</v>
      </c>
      <c r="C17" s="249"/>
      <c r="D17" s="249"/>
      <c r="E17" s="249"/>
      <c r="F17" s="249"/>
      <c r="G17" s="250"/>
      <c r="H17" s="14">
        <v>15</v>
      </c>
      <c r="I17" s="93"/>
      <c r="K17" s="2"/>
      <c r="L17" s="2"/>
      <c r="M17" s="3"/>
    </row>
    <row r="18" spans="1:13" ht="15" customHeight="1" x14ac:dyDescent="0.2">
      <c r="A18" s="229"/>
      <c r="B18" s="226" t="s">
        <v>154</v>
      </c>
      <c r="C18" s="227"/>
      <c r="D18" s="227"/>
      <c r="E18" s="227"/>
      <c r="F18" s="227"/>
      <c r="G18" s="228"/>
      <c r="H18" s="14">
        <v>16</v>
      </c>
      <c r="I18" s="93">
        <v>63</v>
      </c>
      <c r="K18" s="2"/>
      <c r="L18" s="2"/>
      <c r="M18" s="3"/>
    </row>
    <row r="19" spans="1:13" ht="15" customHeight="1" x14ac:dyDescent="0.2">
      <c r="A19" s="229"/>
      <c r="B19" s="226" t="s">
        <v>155</v>
      </c>
      <c r="C19" s="227"/>
      <c r="D19" s="227"/>
      <c r="E19" s="227"/>
      <c r="F19" s="227"/>
      <c r="G19" s="228"/>
      <c r="H19" s="14">
        <v>17</v>
      </c>
      <c r="I19" s="93">
        <v>3780</v>
      </c>
      <c r="K19" s="4"/>
      <c r="L19" s="4"/>
      <c r="M19" s="3"/>
    </row>
    <row r="20" spans="1:13" ht="15" customHeight="1" x14ac:dyDescent="0.2">
      <c r="A20" s="229"/>
      <c r="B20" s="226" t="s">
        <v>156</v>
      </c>
      <c r="C20" s="227"/>
      <c r="D20" s="227"/>
      <c r="E20" s="227"/>
      <c r="F20" s="227"/>
      <c r="G20" s="228"/>
      <c r="H20" s="14">
        <v>18</v>
      </c>
      <c r="I20" s="93">
        <v>85839</v>
      </c>
      <c r="K20" s="4"/>
      <c r="L20" s="4"/>
      <c r="M20" s="3"/>
    </row>
    <row r="21" spans="1:13" ht="15" customHeight="1" x14ac:dyDescent="0.2">
      <c r="A21" s="229"/>
      <c r="B21" s="226" t="s">
        <v>157</v>
      </c>
      <c r="C21" s="227"/>
      <c r="D21" s="227"/>
      <c r="E21" s="227"/>
      <c r="F21" s="227"/>
      <c r="G21" s="228"/>
      <c r="H21" s="14">
        <v>19</v>
      </c>
      <c r="I21" s="93">
        <v>4200</v>
      </c>
      <c r="K21" s="5"/>
    </row>
    <row r="22" spans="1:13" ht="15" customHeight="1" x14ac:dyDescent="0.2">
      <c r="A22" s="229"/>
      <c r="B22" s="226" t="s">
        <v>158</v>
      </c>
      <c r="C22" s="227"/>
      <c r="D22" s="227"/>
      <c r="E22" s="227"/>
      <c r="F22" s="227"/>
      <c r="G22" s="228"/>
      <c r="H22" s="14">
        <v>20</v>
      </c>
      <c r="I22" s="93">
        <v>3183</v>
      </c>
      <c r="K22" s="5"/>
    </row>
    <row r="23" spans="1:13" ht="15" customHeight="1" x14ac:dyDescent="0.2">
      <c r="A23" s="229"/>
      <c r="B23" s="226" t="s">
        <v>192</v>
      </c>
      <c r="C23" s="227"/>
      <c r="D23" s="227"/>
      <c r="E23" s="227"/>
      <c r="F23" s="227"/>
      <c r="G23" s="228"/>
      <c r="H23" s="14">
        <v>21</v>
      </c>
      <c r="I23" s="93">
        <v>7</v>
      </c>
      <c r="K23" s="5"/>
    </row>
    <row r="24" spans="1:13" ht="26.25" customHeight="1" x14ac:dyDescent="0.2">
      <c r="A24" s="229"/>
      <c r="B24" s="215" t="s">
        <v>177</v>
      </c>
      <c r="C24" s="216"/>
      <c r="D24" s="216"/>
      <c r="E24" s="216"/>
      <c r="F24" s="216"/>
      <c r="G24" s="217"/>
      <c r="H24" s="14">
        <v>22</v>
      </c>
      <c r="I24" s="93">
        <v>1186</v>
      </c>
      <c r="K24" s="5"/>
    </row>
    <row r="25" spans="1:13" ht="16.5" customHeight="1" x14ac:dyDescent="0.2">
      <c r="A25" s="229" t="s">
        <v>61</v>
      </c>
      <c r="B25" s="252" t="s">
        <v>160</v>
      </c>
      <c r="C25" s="252"/>
      <c r="D25" s="254" t="s">
        <v>98</v>
      </c>
      <c r="E25" s="255"/>
      <c r="F25" s="255"/>
      <c r="G25" s="256"/>
      <c r="H25" s="14">
        <v>23</v>
      </c>
      <c r="I25" s="93">
        <v>82</v>
      </c>
      <c r="K25" s="5"/>
    </row>
    <row r="26" spans="1:13" ht="16.5" customHeight="1" x14ac:dyDescent="0.2">
      <c r="A26" s="229"/>
      <c r="B26" s="252"/>
      <c r="C26" s="252"/>
      <c r="D26" s="254" t="s">
        <v>99</v>
      </c>
      <c r="E26" s="255"/>
      <c r="F26" s="255"/>
      <c r="G26" s="256"/>
      <c r="H26" s="14">
        <v>24</v>
      </c>
      <c r="I26" s="93">
        <v>1715</v>
      </c>
      <c r="K26" s="5"/>
    </row>
    <row r="27" spans="1:13" ht="16.5" customHeight="1" x14ac:dyDescent="0.2">
      <c r="A27" s="229"/>
      <c r="B27" s="252"/>
      <c r="C27" s="252"/>
      <c r="D27" s="254" t="s">
        <v>100</v>
      </c>
      <c r="E27" s="255"/>
      <c r="F27" s="255"/>
      <c r="G27" s="256"/>
      <c r="H27" s="14">
        <v>25</v>
      </c>
      <c r="I27" s="93">
        <v>3576</v>
      </c>
      <c r="K27" s="5"/>
    </row>
    <row r="28" spans="1:13" ht="14.25" customHeight="1" x14ac:dyDescent="0.2">
      <c r="A28" s="229"/>
      <c r="B28" s="253" t="s">
        <v>97</v>
      </c>
      <c r="C28" s="253"/>
      <c r="D28" s="212" t="s">
        <v>63</v>
      </c>
      <c r="E28" s="213"/>
      <c r="F28" s="213"/>
      <c r="G28" s="214"/>
      <c r="H28" s="14">
        <v>26</v>
      </c>
      <c r="I28" s="102">
        <v>28575</v>
      </c>
      <c r="K28" s="5"/>
    </row>
    <row r="29" spans="1:13" ht="14.25" customHeight="1" x14ac:dyDescent="0.2">
      <c r="A29" s="229"/>
      <c r="B29" s="253"/>
      <c r="C29" s="253"/>
      <c r="D29" s="212" t="s">
        <v>64</v>
      </c>
      <c r="E29" s="213"/>
      <c r="F29" s="213"/>
      <c r="G29" s="214"/>
      <c r="H29" s="14">
        <v>27</v>
      </c>
      <c r="I29" s="102">
        <v>2042</v>
      </c>
      <c r="K29" s="5"/>
    </row>
    <row r="30" spans="1:13" ht="14.25" customHeight="1" x14ac:dyDescent="0.2">
      <c r="A30" s="229"/>
      <c r="B30" s="253"/>
      <c r="C30" s="253"/>
      <c r="D30" s="263" t="s">
        <v>123</v>
      </c>
      <c r="E30" s="264"/>
      <c r="F30" s="264"/>
      <c r="G30" s="265"/>
      <c r="H30" s="14">
        <v>28</v>
      </c>
      <c r="I30" s="102">
        <v>259</v>
      </c>
      <c r="K30" s="5"/>
    </row>
    <row r="31" spans="1:13" ht="16.5" customHeight="1" x14ac:dyDescent="0.2">
      <c r="A31" s="229"/>
      <c r="B31" s="253" t="s">
        <v>116</v>
      </c>
      <c r="C31" s="253"/>
      <c r="D31" s="266" t="s">
        <v>117</v>
      </c>
      <c r="E31" s="267"/>
      <c r="F31" s="267"/>
      <c r="G31" s="268"/>
      <c r="H31" s="14">
        <v>29</v>
      </c>
      <c r="I31" s="102">
        <v>1505980</v>
      </c>
      <c r="K31" s="5"/>
    </row>
    <row r="32" spans="1:13" ht="16.5" customHeight="1" x14ac:dyDescent="0.2">
      <c r="A32" s="229"/>
      <c r="B32" s="253"/>
      <c r="C32" s="253"/>
      <c r="D32" s="266" t="s">
        <v>118</v>
      </c>
      <c r="E32" s="267"/>
      <c r="F32" s="267"/>
      <c r="G32" s="268"/>
      <c r="H32" s="14">
        <v>30</v>
      </c>
      <c r="I32" s="102">
        <v>45347</v>
      </c>
      <c r="K32" s="5"/>
    </row>
    <row r="33" spans="1:11" ht="15" customHeight="1" x14ac:dyDescent="0.2">
      <c r="A33" s="229"/>
      <c r="B33" s="269" t="s">
        <v>159</v>
      </c>
      <c r="C33" s="270"/>
      <c r="D33" s="270"/>
      <c r="E33" s="270"/>
      <c r="F33" s="270"/>
      <c r="G33" s="271"/>
      <c r="H33" s="14">
        <v>31</v>
      </c>
      <c r="I33" s="102">
        <v>4</v>
      </c>
      <c r="K33" s="5"/>
    </row>
    <row r="34" spans="1:11" ht="15" customHeight="1" x14ac:dyDescent="0.2">
      <c r="A34" s="229"/>
      <c r="B34" s="226" t="s">
        <v>155</v>
      </c>
      <c r="C34" s="227"/>
      <c r="D34" s="227"/>
      <c r="E34" s="227"/>
      <c r="F34" s="227"/>
      <c r="G34" s="228"/>
      <c r="H34" s="14">
        <v>32</v>
      </c>
      <c r="I34" s="102">
        <v>182</v>
      </c>
      <c r="K34" s="5"/>
    </row>
    <row r="35" spans="1:11" ht="15" customHeight="1" x14ac:dyDescent="0.2">
      <c r="A35" s="229"/>
      <c r="B35" s="226" t="s">
        <v>156</v>
      </c>
      <c r="C35" s="227"/>
      <c r="D35" s="227"/>
      <c r="E35" s="227"/>
      <c r="F35" s="227"/>
      <c r="G35" s="228"/>
      <c r="H35" s="14">
        <v>33</v>
      </c>
      <c r="I35" s="102">
        <v>3014</v>
      </c>
      <c r="K35" s="5"/>
    </row>
    <row r="36" spans="1:11" ht="27" customHeight="1" x14ac:dyDescent="0.2">
      <c r="A36" s="229"/>
      <c r="B36" s="215" t="s">
        <v>176</v>
      </c>
      <c r="C36" s="216"/>
      <c r="D36" s="216"/>
      <c r="E36" s="216"/>
      <c r="F36" s="216"/>
      <c r="G36" s="217"/>
      <c r="H36" s="14">
        <v>34</v>
      </c>
      <c r="I36" s="102">
        <v>630</v>
      </c>
      <c r="K36" s="5"/>
    </row>
    <row r="37" spans="1:11" ht="15" customHeight="1" x14ac:dyDescent="0.2">
      <c r="A37" s="258" t="s">
        <v>119</v>
      </c>
      <c r="B37" s="226" t="s">
        <v>167</v>
      </c>
      <c r="C37" s="227"/>
      <c r="D37" s="227"/>
      <c r="E37" s="227"/>
      <c r="F37" s="227"/>
      <c r="G37" s="228"/>
      <c r="H37" s="14">
        <v>35</v>
      </c>
      <c r="I37" s="102">
        <v>38157</v>
      </c>
      <c r="K37" s="5"/>
    </row>
    <row r="38" spans="1:11" ht="15" customHeight="1" x14ac:dyDescent="0.2">
      <c r="A38" s="258"/>
      <c r="B38" s="253" t="s">
        <v>97</v>
      </c>
      <c r="C38" s="253"/>
      <c r="D38" s="212" t="s">
        <v>63</v>
      </c>
      <c r="E38" s="213"/>
      <c r="F38" s="213"/>
      <c r="G38" s="214"/>
      <c r="H38" s="14">
        <v>36</v>
      </c>
      <c r="I38" s="102">
        <v>327436</v>
      </c>
    </row>
    <row r="39" spans="1:11" ht="15" customHeight="1" x14ac:dyDescent="0.2">
      <c r="A39" s="258"/>
      <c r="B39" s="253"/>
      <c r="C39" s="253"/>
      <c r="D39" s="212" t="s">
        <v>64</v>
      </c>
      <c r="E39" s="213"/>
      <c r="F39" s="213"/>
      <c r="G39" s="214"/>
      <c r="H39" s="14">
        <v>37</v>
      </c>
      <c r="I39" s="102">
        <v>183492</v>
      </c>
    </row>
    <row r="40" spans="1:11" ht="15" customHeight="1" x14ac:dyDescent="0.2">
      <c r="A40" s="258"/>
      <c r="B40" s="253"/>
      <c r="C40" s="253"/>
      <c r="D40" s="263" t="s">
        <v>129</v>
      </c>
      <c r="E40" s="264"/>
      <c r="F40" s="264"/>
      <c r="G40" s="265"/>
      <c r="H40" s="14">
        <v>38</v>
      </c>
      <c r="I40" s="102">
        <v>3193</v>
      </c>
    </row>
    <row r="41" spans="1:11" ht="15" customHeight="1" x14ac:dyDescent="0.2">
      <c r="A41" s="258"/>
      <c r="B41" s="253" t="s">
        <v>116</v>
      </c>
      <c r="C41" s="253"/>
      <c r="D41" s="266" t="s">
        <v>117</v>
      </c>
      <c r="E41" s="267"/>
      <c r="F41" s="267"/>
      <c r="G41" s="268"/>
      <c r="H41" s="14">
        <v>39</v>
      </c>
      <c r="I41" s="102">
        <v>144847472825</v>
      </c>
    </row>
    <row r="42" spans="1:11" ht="15" customHeight="1" x14ac:dyDescent="0.2">
      <c r="A42" s="258"/>
      <c r="B42" s="253"/>
      <c r="C42" s="253"/>
      <c r="D42" s="266" t="s">
        <v>118</v>
      </c>
      <c r="E42" s="267"/>
      <c r="F42" s="267"/>
      <c r="G42" s="268"/>
      <c r="H42" s="14">
        <v>40</v>
      </c>
      <c r="I42" s="102">
        <v>2814022137</v>
      </c>
    </row>
    <row r="43" spans="1:11" ht="15" customHeight="1" x14ac:dyDescent="0.2">
      <c r="A43" s="258"/>
      <c r="B43" s="269" t="s">
        <v>159</v>
      </c>
      <c r="C43" s="270"/>
      <c r="D43" s="270"/>
      <c r="E43" s="270"/>
      <c r="F43" s="270"/>
      <c r="G43" s="271"/>
      <c r="H43" s="14">
        <v>41</v>
      </c>
      <c r="I43" s="102">
        <v>22</v>
      </c>
    </row>
    <row r="44" spans="1:11" ht="15" customHeight="1" x14ac:dyDescent="0.2">
      <c r="A44" s="258"/>
      <c r="B44" s="233" t="s">
        <v>166</v>
      </c>
      <c r="C44" s="234"/>
      <c r="D44" s="234"/>
      <c r="E44" s="234"/>
      <c r="F44" s="234"/>
      <c r="G44" s="235"/>
      <c r="H44" s="14">
        <v>42</v>
      </c>
      <c r="I44" s="97">
        <v>2230</v>
      </c>
    </row>
    <row r="45" spans="1:11" ht="15" customHeight="1" x14ac:dyDescent="0.2">
      <c r="A45" s="258"/>
      <c r="B45" s="226" t="s">
        <v>155</v>
      </c>
      <c r="C45" s="227"/>
      <c r="D45" s="227"/>
      <c r="E45" s="227"/>
      <c r="F45" s="227"/>
      <c r="G45" s="228"/>
      <c r="H45" s="14">
        <v>43</v>
      </c>
      <c r="I45" s="97">
        <v>755</v>
      </c>
    </row>
    <row r="46" spans="1:11" ht="15" customHeight="1" x14ac:dyDescent="0.2">
      <c r="A46" s="258"/>
      <c r="B46" s="226" t="s">
        <v>156</v>
      </c>
      <c r="C46" s="227"/>
      <c r="D46" s="227"/>
      <c r="E46" s="227"/>
      <c r="F46" s="227"/>
      <c r="G46" s="228"/>
      <c r="H46" s="14">
        <v>44</v>
      </c>
      <c r="I46" s="97">
        <v>30517</v>
      </c>
    </row>
    <row r="47" spans="1:11" ht="24.75" customHeight="1" x14ac:dyDescent="0.2">
      <c r="A47" s="258"/>
      <c r="B47" s="215" t="s">
        <v>176</v>
      </c>
      <c r="C47" s="216"/>
      <c r="D47" s="216"/>
      <c r="E47" s="216"/>
      <c r="F47" s="216"/>
      <c r="G47" s="217"/>
      <c r="H47" s="14">
        <v>45</v>
      </c>
      <c r="I47" s="97">
        <v>7777</v>
      </c>
    </row>
    <row r="48" spans="1:11" ht="15" customHeight="1" x14ac:dyDescent="0.2">
      <c r="A48" s="284" t="s">
        <v>161</v>
      </c>
      <c r="B48" s="285"/>
      <c r="C48" s="285"/>
      <c r="D48" s="285"/>
      <c r="E48" s="285"/>
      <c r="F48" s="285"/>
      <c r="G48" s="286"/>
      <c r="H48" s="14">
        <v>46</v>
      </c>
      <c r="I48" s="97">
        <v>197084</v>
      </c>
    </row>
    <row r="49" spans="1:9" ht="15" customHeight="1" x14ac:dyDescent="0.2">
      <c r="A49" s="259" t="s">
        <v>121</v>
      </c>
      <c r="B49" s="260"/>
      <c r="C49" s="287" t="s">
        <v>122</v>
      </c>
      <c r="D49" s="288"/>
      <c r="E49" s="288"/>
      <c r="F49" s="288"/>
      <c r="G49" s="289"/>
      <c r="H49" s="14">
        <v>47</v>
      </c>
      <c r="I49" s="97">
        <v>4813295310</v>
      </c>
    </row>
    <row r="50" spans="1:9" ht="15" customHeight="1" x14ac:dyDescent="0.2">
      <c r="A50" s="261"/>
      <c r="B50" s="262"/>
      <c r="C50" s="290" t="s">
        <v>120</v>
      </c>
      <c r="D50" s="291"/>
      <c r="E50" s="291"/>
      <c r="F50" s="291"/>
      <c r="G50" s="292"/>
      <c r="H50" s="14">
        <v>48</v>
      </c>
      <c r="I50" s="97">
        <v>48454694</v>
      </c>
    </row>
    <row r="51" spans="1:9" ht="13.5" customHeight="1" x14ac:dyDescent="0.2">
      <c r="A51" s="251" t="s">
        <v>47</v>
      </c>
      <c r="B51" s="251"/>
      <c r="C51" s="251"/>
      <c r="D51" s="251"/>
      <c r="E51" s="251"/>
      <c r="F51" s="251"/>
      <c r="G51" s="251"/>
      <c r="H51" s="251"/>
      <c r="I51" s="251"/>
    </row>
    <row r="52" spans="1:9" x14ac:dyDescent="0.2">
      <c r="A52" s="181" t="s">
        <v>48</v>
      </c>
      <c r="B52" s="182"/>
      <c r="C52" s="182"/>
      <c r="D52" s="182"/>
      <c r="E52" s="182"/>
      <c r="F52" s="182"/>
      <c r="G52" s="183"/>
      <c r="H52" s="64">
        <v>49</v>
      </c>
      <c r="I52" s="97">
        <v>4339</v>
      </c>
    </row>
    <row r="53" spans="1:9" ht="14.25" customHeight="1" x14ac:dyDescent="0.2">
      <c r="A53" s="272" t="s">
        <v>49</v>
      </c>
      <c r="B53" s="273"/>
      <c r="C53" s="273"/>
      <c r="D53" s="273"/>
      <c r="E53" s="273"/>
      <c r="F53" s="273"/>
      <c r="G53" s="274"/>
      <c r="H53" s="64">
        <v>50</v>
      </c>
      <c r="I53" s="97">
        <v>2798</v>
      </c>
    </row>
    <row r="54" spans="1:9" ht="8.2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.75" x14ac:dyDescent="0.2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 x14ac:dyDescent="0.2">
      <c r="A56" s="278" t="s">
        <v>178</v>
      </c>
      <c r="B56" s="279"/>
      <c r="C56" s="279"/>
      <c r="D56" s="280"/>
      <c r="E56" s="275" t="s">
        <v>174</v>
      </c>
      <c r="F56" s="276"/>
      <c r="G56" s="276"/>
      <c r="H56" s="276"/>
      <c r="I56" s="277"/>
    </row>
    <row r="57" spans="1:9" ht="45" customHeight="1" x14ac:dyDescent="0.2">
      <c r="A57" s="281"/>
      <c r="B57" s="282"/>
      <c r="C57" s="282"/>
      <c r="D57" s="283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 x14ac:dyDescent="0.2">
      <c r="A58" s="257" t="s">
        <v>110</v>
      </c>
      <c r="B58" s="257"/>
      <c r="C58" s="257"/>
      <c r="D58" s="257"/>
      <c r="E58" s="96">
        <v>295356</v>
      </c>
      <c r="F58" s="96">
        <v>13090</v>
      </c>
      <c r="G58" s="96">
        <v>2288</v>
      </c>
      <c r="H58" s="96">
        <v>537</v>
      </c>
      <c r="I58" s="96">
        <v>245</v>
      </c>
    </row>
    <row r="59" spans="1:9" ht="13.5" customHeight="1" x14ac:dyDescent="0.2">
      <c r="A59" s="257" t="s">
        <v>31</v>
      </c>
      <c r="B59" s="257"/>
      <c r="C59" s="257"/>
      <c r="D59" s="257"/>
      <c r="E59" s="96">
        <v>12015</v>
      </c>
      <c r="F59" s="96">
        <v>2482</v>
      </c>
      <c r="G59" s="96">
        <v>459</v>
      </c>
      <c r="H59" s="96">
        <v>88</v>
      </c>
      <c r="I59" s="96">
        <v>15</v>
      </c>
    </row>
    <row r="60" spans="1:9" ht="13.5" customHeight="1" x14ac:dyDescent="0.2">
      <c r="A60" s="257" t="s">
        <v>111</v>
      </c>
      <c r="B60" s="257"/>
      <c r="C60" s="257"/>
      <c r="D60" s="257"/>
      <c r="E60" s="96">
        <v>139176</v>
      </c>
      <c r="F60" s="96">
        <v>61059</v>
      </c>
      <c r="G60" s="96">
        <v>6165</v>
      </c>
      <c r="H60" s="96">
        <v>1361</v>
      </c>
      <c r="I60" s="96">
        <v>498</v>
      </c>
    </row>
    <row r="61" spans="1:9" ht="13.5" customHeight="1" x14ac:dyDescent="0.2">
      <c r="A61" s="189" t="s">
        <v>115</v>
      </c>
      <c r="B61" s="189"/>
      <c r="C61" s="189"/>
      <c r="D61" s="189"/>
      <c r="E61" s="96">
        <v>164499</v>
      </c>
      <c r="F61" s="96">
        <v>5353</v>
      </c>
      <c r="G61" s="96">
        <v>122</v>
      </c>
      <c r="H61" s="96">
        <v>20</v>
      </c>
      <c r="I61" s="96">
        <v>2</v>
      </c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B63" s="6"/>
      <c r="C63" s="6"/>
      <c r="D63" s="6"/>
      <c r="E63" s="6"/>
      <c r="F63" s="6"/>
      <c r="G63" s="6"/>
      <c r="H63" s="6"/>
      <c r="I63" s="6"/>
    </row>
    <row r="64" spans="1:9" x14ac:dyDescent="0.2">
      <c r="B64" s="6"/>
      <c r="C64" s="6"/>
      <c r="D64" s="6"/>
      <c r="E64" s="6"/>
      <c r="F64" s="6"/>
      <c r="G64" s="6"/>
      <c r="H64" s="6"/>
      <c r="I64" s="6"/>
    </row>
    <row r="65" spans="1:9" x14ac:dyDescent="0.2">
      <c r="B65" s="6"/>
      <c r="C65" s="6"/>
      <c r="D65" s="6"/>
      <c r="E65" s="6"/>
      <c r="F65" s="6"/>
      <c r="G65" s="6"/>
      <c r="H65" s="6"/>
      <c r="I65" s="6"/>
    </row>
    <row r="66" spans="1:9" x14ac:dyDescent="0.2"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2">
      <c r="A115" s="6"/>
    </row>
    <row r="116" spans="1:9" x14ac:dyDescent="0.2">
      <c r="A116" s="6"/>
    </row>
    <row r="117" spans="1:9" x14ac:dyDescent="0.2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Зведений- 1 мзс, Підрозділ: Державна судова адміністрація України, 
Початок періоду: 01.01.2019, Кінець періоду: 31.03.2019&amp;L237EF8B8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20" sqref="G20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139</v>
      </c>
      <c r="B1" s="50"/>
      <c r="C1" s="50"/>
      <c r="D1" s="50"/>
    </row>
    <row r="2" spans="1:4" ht="25.5" customHeight="1" x14ac:dyDescent="0.2">
      <c r="A2" s="245" t="s">
        <v>4</v>
      </c>
      <c r="B2" s="246"/>
      <c r="C2" s="12" t="s">
        <v>38</v>
      </c>
      <c r="D2" s="12" t="s">
        <v>5</v>
      </c>
    </row>
    <row r="3" spans="1:4" ht="27.75" customHeight="1" x14ac:dyDescent="0.2">
      <c r="A3" s="220" t="s">
        <v>101</v>
      </c>
      <c r="B3" s="220"/>
      <c r="C3" s="14">
        <v>1</v>
      </c>
      <c r="D3" s="103">
        <f>IF('розділ 1 '!J42&lt;&gt;0,'розділ 1 '!K42/'розділ 1 '!J42,0)</f>
        <v>0.11724736130893686</v>
      </c>
    </row>
    <row r="4" spans="1:4" ht="18" customHeight="1" x14ac:dyDescent="0.2">
      <c r="A4" s="296" t="s">
        <v>1</v>
      </c>
      <c r="B4" s="70" t="s">
        <v>110</v>
      </c>
      <c r="C4" s="14">
        <v>2</v>
      </c>
      <c r="D4" s="103">
        <f>IF('розділ 1 '!J14&lt;&gt;0,'розділ 1 '!K14/'розділ 1 '!J14,0)</f>
        <v>0.17090949723608018</v>
      </c>
    </row>
    <row r="5" spans="1:4" ht="18" customHeight="1" x14ac:dyDescent="0.2">
      <c r="A5" s="297"/>
      <c r="B5" s="70" t="s">
        <v>31</v>
      </c>
      <c r="C5" s="14">
        <v>3</v>
      </c>
      <c r="D5" s="103">
        <f>IF('розділ 1 '!J22&lt;&gt;0,'розділ 1 '!K22/'розділ 1 '!J22,0)</f>
        <v>0.1907057462398766</v>
      </c>
    </row>
    <row r="6" spans="1:4" ht="18" customHeight="1" x14ac:dyDescent="0.2">
      <c r="A6" s="297"/>
      <c r="B6" s="70" t="s">
        <v>111</v>
      </c>
      <c r="C6" s="14">
        <v>4</v>
      </c>
      <c r="D6" s="103">
        <f>IF('розділ 1 '!J37&lt;&gt;0,'розділ 1 '!K37/'розділ 1 '!J37,0)</f>
        <v>0.11036332940169755</v>
      </c>
    </row>
    <row r="7" spans="1:4" ht="18" customHeight="1" x14ac:dyDescent="0.2">
      <c r="A7" s="297"/>
      <c r="B7" s="73" t="s">
        <v>115</v>
      </c>
      <c r="C7" s="14">
        <v>5</v>
      </c>
      <c r="D7" s="103">
        <f>IF('розділ 1 '!J41&lt;&gt;0,'розділ 1 '!K41/'розділ 1 '!J41,0)</f>
        <v>2.3741100323624597E-2</v>
      </c>
    </row>
    <row r="8" spans="1:4" ht="18" customHeight="1" x14ac:dyDescent="0.2">
      <c r="A8" s="220" t="s">
        <v>102</v>
      </c>
      <c r="B8" s="220"/>
      <c r="C8" s="14">
        <v>6</v>
      </c>
      <c r="D8" s="103">
        <f>IF('розділ 1 '!F42&lt;&gt;0,'розділ 1 '!H42/'розділ 1 '!F42,0)</f>
        <v>0.87148601329429454</v>
      </c>
    </row>
    <row r="9" spans="1:4" ht="18" customHeight="1" x14ac:dyDescent="0.2">
      <c r="A9" s="220" t="s">
        <v>103</v>
      </c>
      <c r="B9" s="220"/>
      <c r="C9" s="14">
        <v>7</v>
      </c>
      <c r="D9" s="94">
        <f>IF('розділ 3'!I53&lt;&gt;0,'розділ 1 '!H42/'розділ 3'!I53,0)</f>
        <v>251.90493209435311</v>
      </c>
    </row>
    <row r="10" spans="1:4" ht="25.5" customHeight="1" x14ac:dyDescent="0.2">
      <c r="A10" s="220" t="s">
        <v>113</v>
      </c>
      <c r="B10" s="220"/>
      <c r="C10" s="14">
        <v>8</v>
      </c>
      <c r="D10" s="94">
        <f>IF('розділ 3'!I53&lt;&gt;0,'розділ 1 '!E42/'розділ 3'!I53,0)</f>
        <v>447.62330235882774</v>
      </c>
    </row>
    <row r="11" spans="1:4" ht="16.5" customHeight="1" x14ac:dyDescent="0.2">
      <c r="A11" s="212" t="s">
        <v>65</v>
      </c>
      <c r="B11" s="214"/>
      <c r="C11" s="14">
        <v>9</v>
      </c>
      <c r="D11" s="94">
        <v>43.038300012530897</v>
      </c>
    </row>
    <row r="12" spans="1:4" ht="16.5" customHeight="1" x14ac:dyDescent="0.2">
      <c r="A12" s="299" t="s">
        <v>110</v>
      </c>
      <c r="B12" s="299"/>
      <c r="C12" s="14">
        <v>10</v>
      </c>
      <c r="D12" s="94">
        <v>21.549144459992199</v>
      </c>
    </row>
    <row r="13" spans="1:4" ht="16.5" customHeight="1" x14ac:dyDescent="0.2">
      <c r="A13" s="299" t="s">
        <v>31</v>
      </c>
      <c r="B13" s="299"/>
      <c r="C13" s="14">
        <v>11</v>
      </c>
      <c r="D13" s="94">
        <v>63.29795339655</v>
      </c>
    </row>
    <row r="14" spans="1:4" ht="16.5" customHeight="1" x14ac:dyDescent="0.2">
      <c r="A14" s="299" t="s">
        <v>111</v>
      </c>
      <c r="B14" s="299"/>
      <c r="C14" s="14">
        <v>12</v>
      </c>
      <c r="D14" s="94">
        <v>89.229725108663501</v>
      </c>
    </row>
    <row r="15" spans="1:4" ht="16.5" customHeight="1" x14ac:dyDescent="0.2">
      <c r="A15" s="299" t="s">
        <v>115</v>
      </c>
      <c r="B15" s="299"/>
      <c r="C15" s="14">
        <v>13</v>
      </c>
      <c r="D15" s="94">
        <v>21.537695224534001</v>
      </c>
    </row>
    <row r="16" spans="1:4" ht="15" customHeight="1" x14ac:dyDescent="0.2">
      <c r="A16" s="71"/>
      <c r="B16" s="71"/>
      <c r="C16" s="48"/>
      <c r="D16" s="48"/>
    </row>
    <row r="17" spans="1:4" ht="44.25" customHeight="1" x14ac:dyDescent="0.2">
      <c r="A17" s="293" t="s">
        <v>199</v>
      </c>
      <c r="B17" s="293"/>
      <c r="C17" s="294" t="s">
        <v>193</v>
      </c>
      <c r="D17" s="294"/>
    </row>
    <row r="18" spans="1:4" ht="15.75" customHeight="1" x14ac:dyDescent="0.2">
      <c r="A18" s="65"/>
      <c r="B18" s="85" t="s">
        <v>198</v>
      </c>
      <c r="C18" s="300" t="s">
        <v>105</v>
      </c>
      <c r="D18" s="300"/>
    </row>
    <row r="19" spans="1:4" x14ac:dyDescent="0.2">
      <c r="A19" s="65"/>
      <c r="B19" s="65"/>
      <c r="C19" s="86"/>
      <c r="D19" s="86"/>
    </row>
    <row r="20" spans="1:4" ht="12.75" customHeight="1" x14ac:dyDescent="0.2">
      <c r="A20" s="66" t="s">
        <v>109</v>
      </c>
      <c r="B20" s="87"/>
      <c r="C20" s="295" t="s">
        <v>194</v>
      </c>
      <c r="D20" s="295"/>
    </row>
    <row r="21" spans="1:4" ht="15.75" customHeight="1" x14ac:dyDescent="0.2">
      <c r="A21" s="67"/>
      <c r="B21" s="85" t="s">
        <v>104</v>
      </c>
      <c r="C21" s="300" t="s">
        <v>105</v>
      </c>
      <c r="D21" s="300"/>
    </row>
    <row r="22" spans="1:4" x14ac:dyDescent="0.2">
      <c r="A22" s="68" t="s">
        <v>106</v>
      </c>
      <c r="B22" s="88"/>
      <c r="C22" s="301">
        <v>2777663</v>
      </c>
      <c r="D22" s="301"/>
    </row>
    <row r="23" spans="1:4" x14ac:dyDescent="0.2">
      <c r="A23" s="69" t="s">
        <v>107</v>
      </c>
      <c r="B23" s="88"/>
      <c r="C23" s="302"/>
      <c r="D23" s="302"/>
    </row>
    <row r="24" spans="1:4" x14ac:dyDescent="0.2">
      <c r="A24" s="68" t="s">
        <v>108</v>
      </c>
      <c r="B24" s="89"/>
      <c r="C24" s="302" t="s">
        <v>195</v>
      </c>
      <c r="D24" s="302"/>
    </row>
    <row r="25" spans="1:4" ht="15.75" customHeight="1" x14ac:dyDescent="0.2"/>
    <row r="26" spans="1:4" ht="12.75" customHeight="1" x14ac:dyDescent="0.2">
      <c r="C26" s="298" t="s">
        <v>196</v>
      </c>
      <c r="D26" s="298"/>
    </row>
  </sheetData>
  <mergeCells count="20">
    <mergeCell ref="C26:D26"/>
    <mergeCell ref="A12:B12"/>
    <mergeCell ref="A13:B13"/>
    <mergeCell ref="A14:B14"/>
    <mergeCell ref="A15:B15"/>
    <mergeCell ref="C18:D18"/>
    <mergeCell ref="C21:D21"/>
    <mergeCell ref="C22:D22"/>
    <mergeCell ref="C23:D23"/>
    <mergeCell ref="C24:D24"/>
    <mergeCell ref="A17:B17"/>
    <mergeCell ref="C17:D17"/>
    <mergeCell ref="C20:D20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Зведений- 1 мзс, Підрозділ: Державна судова адміністрація України, 
Початок періоду: 01.01.2019, Кінець періоду: 31.03.2019&amp;L237EF8B8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2019-04-17T07:38:30Z</cp:lastPrinted>
  <dcterms:created xsi:type="dcterms:W3CDTF">2004-04-20T14:33:35Z</dcterms:created>
  <dcterms:modified xsi:type="dcterms:W3CDTF">2020-11-20T11:19:05Z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мзс_1.2019_ДСАУ_12.04.2019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237EF8B8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31.03.2019</vt:lpwstr>
  </property>
  <property fmtid="{D5CDD505-2E9C-101B-9397-08002B2CF9AE}" pid="14" name="Період">
    <vt:lpwstr>перший квартал 2019 року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3.23.0.1578</vt:lpwstr>
  </property>
</Properties>
</file>